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Freelance Data Science\Programming Portfolio\"/>
    </mc:Choice>
  </mc:AlternateContent>
  <xr:revisionPtr revIDLastSave="0" documentId="13_ncr:1_{B34FDABB-D3BC-4ACF-8050-4E933371A5C7}" xr6:coauthVersionLast="47" xr6:coauthVersionMax="47" xr10:uidLastSave="{00000000-0000-0000-0000-000000000000}"/>
  <bookViews>
    <workbookView xWindow="-120" yWindow="-120" windowWidth="29040" windowHeight="15840" xr2:uid="{82111BED-F2B8-4BEC-AD50-9BEA5F5E2A2E}"/>
  </bookViews>
  <sheets>
    <sheet name="Equity Fund Metrics" sheetId="1" r:id="rId1"/>
    <sheet name="Helper Cal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" i="1" l="1"/>
  <c r="R4" i="1"/>
  <c r="S4" i="1"/>
  <c r="Q4" i="1"/>
  <c r="B6" i="1"/>
  <c r="B8" i="1"/>
  <c r="C1132" i="2"/>
  <c r="C1260" i="2"/>
  <c r="F6" i="2"/>
  <c r="K6" i="2" s="1"/>
  <c r="P6" i="2" s="1"/>
  <c r="U6" i="2" s="1"/>
  <c r="E6" i="2"/>
  <c r="J6" i="2" s="1"/>
  <c r="O6" i="2" s="1"/>
  <c r="T6" i="2" s="1"/>
  <c r="D6" i="2"/>
  <c r="I6" i="2" s="1"/>
  <c r="N6" i="2" s="1"/>
  <c r="S6" i="2" s="1"/>
  <c r="C6" i="2"/>
  <c r="H6" i="2" s="1"/>
  <c r="M6" i="2" s="1"/>
  <c r="R6" i="2" s="1"/>
  <c r="G7" i="1"/>
  <c r="C9" i="2" s="1"/>
  <c r="H7" i="1"/>
  <c r="D9" i="2" s="1"/>
  <c r="G8" i="1"/>
  <c r="H8" i="1"/>
  <c r="D10" i="2" s="1"/>
  <c r="G9" i="1"/>
  <c r="C11" i="2" s="1"/>
  <c r="H9" i="1"/>
  <c r="D11" i="2" s="1"/>
  <c r="G10" i="1"/>
  <c r="H10" i="1"/>
  <c r="D12" i="2" s="1"/>
  <c r="G11" i="1"/>
  <c r="C13" i="2" s="1"/>
  <c r="H11" i="1"/>
  <c r="D13" i="2" s="1"/>
  <c r="G12" i="1"/>
  <c r="H12" i="1"/>
  <c r="D14" i="2" s="1"/>
  <c r="G13" i="1"/>
  <c r="C15" i="2" s="1"/>
  <c r="H13" i="1"/>
  <c r="D15" i="2" s="1"/>
  <c r="G14" i="1"/>
  <c r="H14" i="1"/>
  <c r="D16" i="2" s="1"/>
  <c r="G15" i="1"/>
  <c r="C17" i="2" s="1"/>
  <c r="H15" i="1"/>
  <c r="D17" i="2" s="1"/>
  <c r="G16" i="1"/>
  <c r="H16" i="1"/>
  <c r="D18" i="2" s="1"/>
  <c r="G17" i="1"/>
  <c r="C19" i="2" s="1"/>
  <c r="H17" i="1"/>
  <c r="D19" i="2" s="1"/>
  <c r="G18" i="1"/>
  <c r="H18" i="1"/>
  <c r="D20" i="2" s="1"/>
  <c r="G19" i="1"/>
  <c r="C21" i="2" s="1"/>
  <c r="H19" i="1"/>
  <c r="D21" i="2" s="1"/>
  <c r="G20" i="1"/>
  <c r="H20" i="1"/>
  <c r="D22" i="2" s="1"/>
  <c r="G21" i="1"/>
  <c r="C23" i="2" s="1"/>
  <c r="H21" i="1"/>
  <c r="D23" i="2" s="1"/>
  <c r="G22" i="1"/>
  <c r="H22" i="1"/>
  <c r="D24" i="2" s="1"/>
  <c r="G23" i="1"/>
  <c r="C25" i="2" s="1"/>
  <c r="H23" i="1"/>
  <c r="D25" i="2" s="1"/>
  <c r="G24" i="1"/>
  <c r="H24" i="1"/>
  <c r="D26" i="2" s="1"/>
  <c r="G25" i="1"/>
  <c r="C27" i="2" s="1"/>
  <c r="H25" i="1"/>
  <c r="D27" i="2" s="1"/>
  <c r="G26" i="1"/>
  <c r="H26" i="1"/>
  <c r="D28" i="2" s="1"/>
  <c r="G27" i="1"/>
  <c r="C29" i="2" s="1"/>
  <c r="H27" i="1"/>
  <c r="D29" i="2" s="1"/>
  <c r="G28" i="1"/>
  <c r="H28" i="1"/>
  <c r="D30" i="2" s="1"/>
  <c r="G29" i="1"/>
  <c r="C31" i="2" s="1"/>
  <c r="H29" i="1"/>
  <c r="D31" i="2" s="1"/>
  <c r="G30" i="1"/>
  <c r="H30" i="1"/>
  <c r="D32" i="2" s="1"/>
  <c r="G31" i="1"/>
  <c r="C33" i="2" s="1"/>
  <c r="H31" i="1"/>
  <c r="D33" i="2" s="1"/>
  <c r="G32" i="1"/>
  <c r="H32" i="1"/>
  <c r="D34" i="2" s="1"/>
  <c r="G33" i="1"/>
  <c r="C35" i="2" s="1"/>
  <c r="H33" i="1"/>
  <c r="D35" i="2" s="1"/>
  <c r="G34" i="1"/>
  <c r="H34" i="1"/>
  <c r="D36" i="2" s="1"/>
  <c r="G35" i="1"/>
  <c r="C37" i="2" s="1"/>
  <c r="H35" i="1"/>
  <c r="D37" i="2" s="1"/>
  <c r="G36" i="1"/>
  <c r="H36" i="1"/>
  <c r="D38" i="2" s="1"/>
  <c r="G37" i="1"/>
  <c r="C39" i="2" s="1"/>
  <c r="H37" i="1"/>
  <c r="D39" i="2" s="1"/>
  <c r="G38" i="1"/>
  <c r="H38" i="1"/>
  <c r="D40" i="2" s="1"/>
  <c r="G39" i="1"/>
  <c r="C41" i="2" s="1"/>
  <c r="H39" i="1"/>
  <c r="D41" i="2" s="1"/>
  <c r="G40" i="1"/>
  <c r="H40" i="1"/>
  <c r="D42" i="2" s="1"/>
  <c r="G41" i="1"/>
  <c r="C43" i="2" s="1"/>
  <c r="H41" i="1"/>
  <c r="D43" i="2" s="1"/>
  <c r="G42" i="1"/>
  <c r="H42" i="1"/>
  <c r="D44" i="2" s="1"/>
  <c r="G43" i="1"/>
  <c r="C45" i="2" s="1"/>
  <c r="H43" i="1"/>
  <c r="D45" i="2" s="1"/>
  <c r="G44" i="1"/>
  <c r="H44" i="1"/>
  <c r="D46" i="2" s="1"/>
  <c r="G45" i="1"/>
  <c r="C47" i="2" s="1"/>
  <c r="H45" i="1"/>
  <c r="D47" i="2" s="1"/>
  <c r="G46" i="1"/>
  <c r="H46" i="1"/>
  <c r="D48" i="2" s="1"/>
  <c r="G47" i="1"/>
  <c r="C49" i="2" s="1"/>
  <c r="H47" i="1"/>
  <c r="D49" i="2" s="1"/>
  <c r="G48" i="1"/>
  <c r="H48" i="1"/>
  <c r="D50" i="2" s="1"/>
  <c r="G49" i="1"/>
  <c r="C51" i="2" s="1"/>
  <c r="H49" i="1"/>
  <c r="D51" i="2" s="1"/>
  <c r="G50" i="1"/>
  <c r="H50" i="1"/>
  <c r="D52" i="2" s="1"/>
  <c r="G51" i="1"/>
  <c r="C53" i="2" s="1"/>
  <c r="H51" i="1"/>
  <c r="D53" i="2" s="1"/>
  <c r="G52" i="1"/>
  <c r="H52" i="1"/>
  <c r="D54" i="2" s="1"/>
  <c r="G53" i="1"/>
  <c r="C55" i="2" s="1"/>
  <c r="H53" i="1"/>
  <c r="D55" i="2" s="1"/>
  <c r="G54" i="1"/>
  <c r="H54" i="1"/>
  <c r="D56" i="2" s="1"/>
  <c r="G55" i="1"/>
  <c r="C57" i="2" s="1"/>
  <c r="H55" i="1"/>
  <c r="D57" i="2" s="1"/>
  <c r="G56" i="1"/>
  <c r="H56" i="1"/>
  <c r="D58" i="2" s="1"/>
  <c r="G57" i="1"/>
  <c r="C59" i="2" s="1"/>
  <c r="H57" i="1"/>
  <c r="D59" i="2" s="1"/>
  <c r="G58" i="1"/>
  <c r="H58" i="1"/>
  <c r="D60" i="2" s="1"/>
  <c r="G59" i="1"/>
  <c r="C61" i="2" s="1"/>
  <c r="H59" i="1"/>
  <c r="D61" i="2" s="1"/>
  <c r="G60" i="1"/>
  <c r="H60" i="1"/>
  <c r="D62" i="2" s="1"/>
  <c r="G61" i="1"/>
  <c r="C63" i="2" s="1"/>
  <c r="H61" i="1"/>
  <c r="D63" i="2" s="1"/>
  <c r="G62" i="1"/>
  <c r="H62" i="1"/>
  <c r="D64" i="2" s="1"/>
  <c r="G63" i="1"/>
  <c r="C65" i="2" s="1"/>
  <c r="H63" i="1"/>
  <c r="D65" i="2" s="1"/>
  <c r="G64" i="1"/>
  <c r="H64" i="1"/>
  <c r="D66" i="2" s="1"/>
  <c r="G65" i="1"/>
  <c r="C67" i="2" s="1"/>
  <c r="H65" i="1"/>
  <c r="G66" i="1"/>
  <c r="H66" i="1"/>
  <c r="D68" i="2" s="1"/>
  <c r="G67" i="1"/>
  <c r="C69" i="2" s="1"/>
  <c r="H67" i="1"/>
  <c r="D69" i="2" s="1"/>
  <c r="G68" i="1"/>
  <c r="H68" i="1"/>
  <c r="D70" i="2" s="1"/>
  <c r="G69" i="1"/>
  <c r="C71" i="2" s="1"/>
  <c r="H69" i="1"/>
  <c r="D71" i="2" s="1"/>
  <c r="G70" i="1"/>
  <c r="H70" i="1"/>
  <c r="D72" i="2" s="1"/>
  <c r="G71" i="1"/>
  <c r="C73" i="2" s="1"/>
  <c r="H71" i="1"/>
  <c r="D73" i="2" s="1"/>
  <c r="G72" i="1"/>
  <c r="H72" i="1"/>
  <c r="D74" i="2" s="1"/>
  <c r="G73" i="1"/>
  <c r="C75" i="2" s="1"/>
  <c r="H73" i="1"/>
  <c r="D75" i="2" s="1"/>
  <c r="G74" i="1"/>
  <c r="H74" i="1"/>
  <c r="D76" i="2" s="1"/>
  <c r="G75" i="1"/>
  <c r="C77" i="2" s="1"/>
  <c r="H75" i="1"/>
  <c r="D77" i="2" s="1"/>
  <c r="G76" i="1"/>
  <c r="H76" i="1"/>
  <c r="D78" i="2" s="1"/>
  <c r="G77" i="1"/>
  <c r="C79" i="2" s="1"/>
  <c r="H77" i="1"/>
  <c r="D79" i="2" s="1"/>
  <c r="G78" i="1"/>
  <c r="H78" i="1"/>
  <c r="D80" i="2" s="1"/>
  <c r="G79" i="1"/>
  <c r="C81" i="2" s="1"/>
  <c r="H79" i="1"/>
  <c r="D81" i="2" s="1"/>
  <c r="G80" i="1"/>
  <c r="H80" i="1"/>
  <c r="D82" i="2" s="1"/>
  <c r="G81" i="1"/>
  <c r="C83" i="2" s="1"/>
  <c r="H81" i="1"/>
  <c r="D83" i="2" s="1"/>
  <c r="G82" i="1"/>
  <c r="H82" i="1"/>
  <c r="D84" i="2" s="1"/>
  <c r="G83" i="1"/>
  <c r="C85" i="2" s="1"/>
  <c r="H83" i="1"/>
  <c r="D85" i="2" s="1"/>
  <c r="G84" i="1"/>
  <c r="H84" i="1"/>
  <c r="D86" i="2" s="1"/>
  <c r="G85" i="1"/>
  <c r="C87" i="2" s="1"/>
  <c r="H85" i="1"/>
  <c r="D87" i="2" s="1"/>
  <c r="G86" i="1"/>
  <c r="H86" i="1"/>
  <c r="D88" i="2" s="1"/>
  <c r="G87" i="1"/>
  <c r="C89" i="2" s="1"/>
  <c r="H87" i="1"/>
  <c r="D89" i="2" s="1"/>
  <c r="G88" i="1"/>
  <c r="H88" i="1"/>
  <c r="D90" i="2" s="1"/>
  <c r="G89" i="1"/>
  <c r="C91" i="2" s="1"/>
  <c r="H89" i="1"/>
  <c r="D91" i="2" s="1"/>
  <c r="G90" i="1"/>
  <c r="H90" i="1"/>
  <c r="D92" i="2" s="1"/>
  <c r="G91" i="1"/>
  <c r="C93" i="2" s="1"/>
  <c r="H91" i="1"/>
  <c r="D93" i="2" s="1"/>
  <c r="G92" i="1"/>
  <c r="H92" i="1"/>
  <c r="D94" i="2" s="1"/>
  <c r="G93" i="1"/>
  <c r="C95" i="2" s="1"/>
  <c r="H93" i="1"/>
  <c r="D95" i="2" s="1"/>
  <c r="G94" i="1"/>
  <c r="H94" i="1"/>
  <c r="D96" i="2" s="1"/>
  <c r="G95" i="1"/>
  <c r="C97" i="2" s="1"/>
  <c r="H95" i="1"/>
  <c r="D97" i="2" s="1"/>
  <c r="G96" i="1"/>
  <c r="H96" i="1"/>
  <c r="D98" i="2" s="1"/>
  <c r="G97" i="1"/>
  <c r="C99" i="2" s="1"/>
  <c r="H97" i="1"/>
  <c r="D99" i="2" s="1"/>
  <c r="G98" i="1"/>
  <c r="H98" i="1"/>
  <c r="D100" i="2" s="1"/>
  <c r="G99" i="1"/>
  <c r="C101" i="2" s="1"/>
  <c r="H99" i="1"/>
  <c r="D101" i="2" s="1"/>
  <c r="G100" i="1"/>
  <c r="H100" i="1"/>
  <c r="D102" i="2" s="1"/>
  <c r="G101" i="1"/>
  <c r="C103" i="2" s="1"/>
  <c r="H101" i="1"/>
  <c r="D103" i="2" s="1"/>
  <c r="G102" i="1"/>
  <c r="H102" i="1"/>
  <c r="D104" i="2" s="1"/>
  <c r="G103" i="1"/>
  <c r="C105" i="2" s="1"/>
  <c r="H103" i="1"/>
  <c r="D105" i="2" s="1"/>
  <c r="G104" i="1"/>
  <c r="H104" i="1"/>
  <c r="D106" i="2" s="1"/>
  <c r="G105" i="1"/>
  <c r="C107" i="2" s="1"/>
  <c r="H105" i="1"/>
  <c r="D107" i="2" s="1"/>
  <c r="G106" i="1"/>
  <c r="H106" i="1"/>
  <c r="D108" i="2" s="1"/>
  <c r="G107" i="1"/>
  <c r="C109" i="2" s="1"/>
  <c r="H107" i="1"/>
  <c r="D109" i="2" s="1"/>
  <c r="G108" i="1"/>
  <c r="H108" i="1"/>
  <c r="D110" i="2" s="1"/>
  <c r="G109" i="1"/>
  <c r="C111" i="2" s="1"/>
  <c r="H109" i="1"/>
  <c r="D111" i="2" s="1"/>
  <c r="G110" i="1"/>
  <c r="H110" i="1"/>
  <c r="D112" i="2" s="1"/>
  <c r="G111" i="1"/>
  <c r="C113" i="2" s="1"/>
  <c r="H111" i="1"/>
  <c r="D113" i="2" s="1"/>
  <c r="G112" i="1"/>
  <c r="H112" i="1"/>
  <c r="D114" i="2" s="1"/>
  <c r="G113" i="1"/>
  <c r="C115" i="2" s="1"/>
  <c r="H113" i="1"/>
  <c r="D115" i="2" s="1"/>
  <c r="G114" i="1"/>
  <c r="H114" i="1"/>
  <c r="D116" i="2" s="1"/>
  <c r="G115" i="1"/>
  <c r="C117" i="2" s="1"/>
  <c r="H115" i="1"/>
  <c r="D117" i="2" s="1"/>
  <c r="G116" i="1"/>
  <c r="H116" i="1"/>
  <c r="D118" i="2" s="1"/>
  <c r="G117" i="1"/>
  <c r="C119" i="2" s="1"/>
  <c r="H117" i="1"/>
  <c r="D119" i="2" s="1"/>
  <c r="G118" i="1"/>
  <c r="H118" i="1"/>
  <c r="D120" i="2" s="1"/>
  <c r="G119" i="1"/>
  <c r="C121" i="2" s="1"/>
  <c r="H119" i="1"/>
  <c r="D121" i="2" s="1"/>
  <c r="G120" i="1"/>
  <c r="H120" i="1"/>
  <c r="D122" i="2" s="1"/>
  <c r="G121" i="1"/>
  <c r="C123" i="2" s="1"/>
  <c r="H121" i="1"/>
  <c r="D123" i="2" s="1"/>
  <c r="G122" i="1"/>
  <c r="H122" i="1"/>
  <c r="D124" i="2" s="1"/>
  <c r="G123" i="1"/>
  <c r="C125" i="2" s="1"/>
  <c r="H123" i="1"/>
  <c r="D125" i="2" s="1"/>
  <c r="G124" i="1"/>
  <c r="H124" i="1"/>
  <c r="D126" i="2" s="1"/>
  <c r="G125" i="1"/>
  <c r="C127" i="2" s="1"/>
  <c r="H125" i="1"/>
  <c r="D127" i="2" s="1"/>
  <c r="G126" i="1"/>
  <c r="H126" i="1"/>
  <c r="D128" i="2" s="1"/>
  <c r="G127" i="1"/>
  <c r="C129" i="2" s="1"/>
  <c r="H127" i="1"/>
  <c r="D129" i="2" s="1"/>
  <c r="G128" i="1"/>
  <c r="H128" i="1"/>
  <c r="D130" i="2" s="1"/>
  <c r="G129" i="1"/>
  <c r="C131" i="2" s="1"/>
  <c r="H129" i="1"/>
  <c r="G130" i="1"/>
  <c r="H130" i="1"/>
  <c r="D132" i="2" s="1"/>
  <c r="G131" i="1"/>
  <c r="C133" i="2" s="1"/>
  <c r="H131" i="1"/>
  <c r="D133" i="2" s="1"/>
  <c r="G132" i="1"/>
  <c r="H132" i="1"/>
  <c r="D134" i="2" s="1"/>
  <c r="G133" i="1"/>
  <c r="C135" i="2" s="1"/>
  <c r="H133" i="1"/>
  <c r="D135" i="2" s="1"/>
  <c r="G134" i="1"/>
  <c r="H134" i="1"/>
  <c r="D136" i="2" s="1"/>
  <c r="G135" i="1"/>
  <c r="C137" i="2" s="1"/>
  <c r="H135" i="1"/>
  <c r="D137" i="2" s="1"/>
  <c r="G136" i="1"/>
  <c r="H136" i="1"/>
  <c r="D138" i="2" s="1"/>
  <c r="G137" i="1"/>
  <c r="C139" i="2" s="1"/>
  <c r="H137" i="1"/>
  <c r="D139" i="2" s="1"/>
  <c r="G138" i="1"/>
  <c r="H138" i="1"/>
  <c r="D140" i="2" s="1"/>
  <c r="G139" i="1"/>
  <c r="C141" i="2" s="1"/>
  <c r="H139" i="1"/>
  <c r="D141" i="2" s="1"/>
  <c r="G140" i="1"/>
  <c r="H140" i="1"/>
  <c r="D142" i="2" s="1"/>
  <c r="G141" i="1"/>
  <c r="C143" i="2" s="1"/>
  <c r="H141" i="1"/>
  <c r="D143" i="2" s="1"/>
  <c r="G142" i="1"/>
  <c r="H142" i="1"/>
  <c r="D144" i="2" s="1"/>
  <c r="G143" i="1"/>
  <c r="C145" i="2" s="1"/>
  <c r="H143" i="1"/>
  <c r="D145" i="2" s="1"/>
  <c r="G144" i="1"/>
  <c r="H144" i="1"/>
  <c r="D146" i="2" s="1"/>
  <c r="G145" i="1"/>
  <c r="C147" i="2" s="1"/>
  <c r="H145" i="1"/>
  <c r="D147" i="2" s="1"/>
  <c r="G146" i="1"/>
  <c r="H146" i="1"/>
  <c r="D148" i="2" s="1"/>
  <c r="G147" i="1"/>
  <c r="C149" i="2" s="1"/>
  <c r="H147" i="1"/>
  <c r="D149" i="2" s="1"/>
  <c r="G148" i="1"/>
  <c r="H148" i="1"/>
  <c r="D150" i="2" s="1"/>
  <c r="G149" i="1"/>
  <c r="C151" i="2" s="1"/>
  <c r="H149" i="1"/>
  <c r="D151" i="2" s="1"/>
  <c r="G150" i="1"/>
  <c r="H150" i="1"/>
  <c r="D152" i="2" s="1"/>
  <c r="G151" i="1"/>
  <c r="C153" i="2" s="1"/>
  <c r="H151" i="1"/>
  <c r="D153" i="2" s="1"/>
  <c r="G152" i="1"/>
  <c r="H152" i="1"/>
  <c r="D154" i="2" s="1"/>
  <c r="G153" i="1"/>
  <c r="C155" i="2" s="1"/>
  <c r="H153" i="1"/>
  <c r="D155" i="2" s="1"/>
  <c r="G154" i="1"/>
  <c r="H154" i="1"/>
  <c r="D156" i="2" s="1"/>
  <c r="G155" i="1"/>
  <c r="C157" i="2" s="1"/>
  <c r="H155" i="1"/>
  <c r="D157" i="2" s="1"/>
  <c r="G156" i="1"/>
  <c r="H156" i="1"/>
  <c r="D158" i="2" s="1"/>
  <c r="G157" i="1"/>
  <c r="C159" i="2" s="1"/>
  <c r="H157" i="1"/>
  <c r="D159" i="2" s="1"/>
  <c r="G158" i="1"/>
  <c r="H158" i="1"/>
  <c r="D160" i="2" s="1"/>
  <c r="G159" i="1"/>
  <c r="C161" i="2" s="1"/>
  <c r="H159" i="1"/>
  <c r="D161" i="2" s="1"/>
  <c r="G160" i="1"/>
  <c r="H160" i="1"/>
  <c r="D162" i="2" s="1"/>
  <c r="G161" i="1"/>
  <c r="C163" i="2" s="1"/>
  <c r="H161" i="1"/>
  <c r="D163" i="2" s="1"/>
  <c r="G162" i="1"/>
  <c r="H162" i="1"/>
  <c r="D164" i="2" s="1"/>
  <c r="G163" i="1"/>
  <c r="C165" i="2" s="1"/>
  <c r="H163" i="1"/>
  <c r="D165" i="2" s="1"/>
  <c r="G164" i="1"/>
  <c r="H164" i="1"/>
  <c r="D166" i="2" s="1"/>
  <c r="G165" i="1"/>
  <c r="C167" i="2" s="1"/>
  <c r="H165" i="1"/>
  <c r="D167" i="2" s="1"/>
  <c r="G166" i="1"/>
  <c r="H166" i="1"/>
  <c r="D168" i="2" s="1"/>
  <c r="G167" i="1"/>
  <c r="C169" i="2" s="1"/>
  <c r="H167" i="1"/>
  <c r="D169" i="2" s="1"/>
  <c r="G168" i="1"/>
  <c r="H168" i="1"/>
  <c r="D170" i="2" s="1"/>
  <c r="G169" i="1"/>
  <c r="C171" i="2" s="1"/>
  <c r="H169" i="1"/>
  <c r="D171" i="2" s="1"/>
  <c r="G170" i="1"/>
  <c r="H170" i="1"/>
  <c r="D172" i="2" s="1"/>
  <c r="G171" i="1"/>
  <c r="C173" i="2" s="1"/>
  <c r="H171" i="1"/>
  <c r="D173" i="2" s="1"/>
  <c r="G172" i="1"/>
  <c r="H172" i="1"/>
  <c r="D174" i="2" s="1"/>
  <c r="G173" i="1"/>
  <c r="C175" i="2" s="1"/>
  <c r="H173" i="1"/>
  <c r="D175" i="2" s="1"/>
  <c r="G174" i="1"/>
  <c r="H174" i="1"/>
  <c r="D176" i="2" s="1"/>
  <c r="G175" i="1"/>
  <c r="C177" i="2" s="1"/>
  <c r="H175" i="1"/>
  <c r="D177" i="2" s="1"/>
  <c r="G176" i="1"/>
  <c r="H176" i="1"/>
  <c r="D178" i="2" s="1"/>
  <c r="G177" i="1"/>
  <c r="C179" i="2" s="1"/>
  <c r="H177" i="1"/>
  <c r="D179" i="2" s="1"/>
  <c r="G178" i="1"/>
  <c r="H178" i="1"/>
  <c r="D180" i="2" s="1"/>
  <c r="G179" i="1"/>
  <c r="C181" i="2" s="1"/>
  <c r="H179" i="1"/>
  <c r="D181" i="2" s="1"/>
  <c r="G180" i="1"/>
  <c r="H180" i="1"/>
  <c r="D182" i="2" s="1"/>
  <c r="G181" i="1"/>
  <c r="C183" i="2" s="1"/>
  <c r="H181" i="1"/>
  <c r="D183" i="2" s="1"/>
  <c r="G182" i="1"/>
  <c r="H182" i="1"/>
  <c r="D184" i="2" s="1"/>
  <c r="G183" i="1"/>
  <c r="C185" i="2" s="1"/>
  <c r="H183" i="1"/>
  <c r="D185" i="2" s="1"/>
  <c r="G184" i="1"/>
  <c r="H184" i="1"/>
  <c r="D186" i="2" s="1"/>
  <c r="G185" i="1"/>
  <c r="C187" i="2" s="1"/>
  <c r="H185" i="1"/>
  <c r="D187" i="2" s="1"/>
  <c r="G186" i="1"/>
  <c r="H186" i="1"/>
  <c r="D188" i="2" s="1"/>
  <c r="G187" i="1"/>
  <c r="C189" i="2" s="1"/>
  <c r="H187" i="1"/>
  <c r="D189" i="2" s="1"/>
  <c r="G188" i="1"/>
  <c r="H188" i="1"/>
  <c r="D190" i="2" s="1"/>
  <c r="G189" i="1"/>
  <c r="C191" i="2" s="1"/>
  <c r="H189" i="1"/>
  <c r="D191" i="2" s="1"/>
  <c r="G190" i="1"/>
  <c r="H190" i="1"/>
  <c r="D192" i="2" s="1"/>
  <c r="G191" i="1"/>
  <c r="C193" i="2" s="1"/>
  <c r="H191" i="1"/>
  <c r="D193" i="2" s="1"/>
  <c r="G192" i="1"/>
  <c r="H192" i="1"/>
  <c r="D194" i="2" s="1"/>
  <c r="G193" i="1"/>
  <c r="C195" i="2" s="1"/>
  <c r="H193" i="1"/>
  <c r="G194" i="1"/>
  <c r="H194" i="1"/>
  <c r="D196" i="2" s="1"/>
  <c r="G195" i="1"/>
  <c r="C197" i="2" s="1"/>
  <c r="H195" i="1"/>
  <c r="D197" i="2" s="1"/>
  <c r="G196" i="1"/>
  <c r="H196" i="1"/>
  <c r="D198" i="2" s="1"/>
  <c r="G197" i="1"/>
  <c r="C199" i="2" s="1"/>
  <c r="H197" i="1"/>
  <c r="D199" i="2" s="1"/>
  <c r="G198" i="1"/>
  <c r="H198" i="1"/>
  <c r="D200" i="2" s="1"/>
  <c r="G199" i="1"/>
  <c r="C201" i="2" s="1"/>
  <c r="H199" i="1"/>
  <c r="D201" i="2" s="1"/>
  <c r="G200" i="1"/>
  <c r="H200" i="1"/>
  <c r="D202" i="2" s="1"/>
  <c r="G201" i="1"/>
  <c r="C203" i="2" s="1"/>
  <c r="H201" i="1"/>
  <c r="D203" i="2" s="1"/>
  <c r="G202" i="1"/>
  <c r="H202" i="1"/>
  <c r="D204" i="2" s="1"/>
  <c r="G203" i="1"/>
  <c r="C205" i="2" s="1"/>
  <c r="H203" i="1"/>
  <c r="D205" i="2" s="1"/>
  <c r="G204" i="1"/>
  <c r="H204" i="1"/>
  <c r="D206" i="2" s="1"/>
  <c r="G205" i="1"/>
  <c r="C207" i="2" s="1"/>
  <c r="H205" i="1"/>
  <c r="D207" i="2" s="1"/>
  <c r="G206" i="1"/>
  <c r="H206" i="1"/>
  <c r="D208" i="2" s="1"/>
  <c r="G207" i="1"/>
  <c r="C209" i="2" s="1"/>
  <c r="H207" i="1"/>
  <c r="D209" i="2" s="1"/>
  <c r="G208" i="1"/>
  <c r="H208" i="1"/>
  <c r="D210" i="2" s="1"/>
  <c r="G209" i="1"/>
  <c r="C211" i="2" s="1"/>
  <c r="H209" i="1"/>
  <c r="D211" i="2" s="1"/>
  <c r="G210" i="1"/>
  <c r="H210" i="1"/>
  <c r="D212" i="2" s="1"/>
  <c r="G211" i="1"/>
  <c r="C213" i="2" s="1"/>
  <c r="H211" i="1"/>
  <c r="D213" i="2" s="1"/>
  <c r="G212" i="1"/>
  <c r="H212" i="1"/>
  <c r="D214" i="2" s="1"/>
  <c r="G213" i="1"/>
  <c r="C215" i="2" s="1"/>
  <c r="H213" i="1"/>
  <c r="D215" i="2" s="1"/>
  <c r="G214" i="1"/>
  <c r="H214" i="1"/>
  <c r="D216" i="2" s="1"/>
  <c r="G215" i="1"/>
  <c r="C217" i="2" s="1"/>
  <c r="H215" i="1"/>
  <c r="D217" i="2" s="1"/>
  <c r="G216" i="1"/>
  <c r="H216" i="1"/>
  <c r="D218" i="2" s="1"/>
  <c r="G217" i="1"/>
  <c r="C219" i="2" s="1"/>
  <c r="H217" i="1"/>
  <c r="D219" i="2" s="1"/>
  <c r="G218" i="1"/>
  <c r="H218" i="1"/>
  <c r="D220" i="2" s="1"/>
  <c r="G219" i="1"/>
  <c r="C221" i="2" s="1"/>
  <c r="H219" i="1"/>
  <c r="D221" i="2" s="1"/>
  <c r="G220" i="1"/>
  <c r="H220" i="1"/>
  <c r="D222" i="2" s="1"/>
  <c r="G221" i="1"/>
  <c r="C223" i="2" s="1"/>
  <c r="H221" i="1"/>
  <c r="D223" i="2" s="1"/>
  <c r="G222" i="1"/>
  <c r="H222" i="1"/>
  <c r="D224" i="2" s="1"/>
  <c r="G223" i="1"/>
  <c r="C225" i="2" s="1"/>
  <c r="H223" i="1"/>
  <c r="D225" i="2" s="1"/>
  <c r="G224" i="1"/>
  <c r="H224" i="1"/>
  <c r="D226" i="2" s="1"/>
  <c r="G225" i="1"/>
  <c r="C227" i="2" s="1"/>
  <c r="H225" i="1"/>
  <c r="D227" i="2" s="1"/>
  <c r="G226" i="1"/>
  <c r="H226" i="1"/>
  <c r="D228" i="2" s="1"/>
  <c r="G227" i="1"/>
  <c r="C229" i="2" s="1"/>
  <c r="H227" i="1"/>
  <c r="D229" i="2" s="1"/>
  <c r="G228" i="1"/>
  <c r="H228" i="1"/>
  <c r="D230" i="2" s="1"/>
  <c r="G229" i="1"/>
  <c r="C231" i="2" s="1"/>
  <c r="H229" i="1"/>
  <c r="D231" i="2" s="1"/>
  <c r="G230" i="1"/>
  <c r="H230" i="1"/>
  <c r="D232" i="2" s="1"/>
  <c r="G231" i="1"/>
  <c r="C233" i="2" s="1"/>
  <c r="H231" i="1"/>
  <c r="D233" i="2" s="1"/>
  <c r="G232" i="1"/>
  <c r="H232" i="1"/>
  <c r="D234" i="2" s="1"/>
  <c r="G233" i="1"/>
  <c r="C235" i="2" s="1"/>
  <c r="H233" i="1"/>
  <c r="D235" i="2" s="1"/>
  <c r="G234" i="1"/>
  <c r="H234" i="1"/>
  <c r="D236" i="2" s="1"/>
  <c r="G235" i="1"/>
  <c r="C237" i="2" s="1"/>
  <c r="H235" i="1"/>
  <c r="D237" i="2" s="1"/>
  <c r="G236" i="1"/>
  <c r="H236" i="1"/>
  <c r="D238" i="2" s="1"/>
  <c r="G237" i="1"/>
  <c r="C239" i="2" s="1"/>
  <c r="H237" i="1"/>
  <c r="D239" i="2" s="1"/>
  <c r="G238" i="1"/>
  <c r="H238" i="1"/>
  <c r="D240" i="2" s="1"/>
  <c r="G239" i="1"/>
  <c r="C241" i="2" s="1"/>
  <c r="H239" i="1"/>
  <c r="D241" i="2" s="1"/>
  <c r="G240" i="1"/>
  <c r="H240" i="1"/>
  <c r="D242" i="2" s="1"/>
  <c r="G241" i="1"/>
  <c r="C243" i="2" s="1"/>
  <c r="H241" i="1"/>
  <c r="D243" i="2" s="1"/>
  <c r="G242" i="1"/>
  <c r="H242" i="1"/>
  <c r="D244" i="2" s="1"/>
  <c r="G243" i="1"/>
  <c r="C245" i="2" s="1"/>
  <c r="H243" i="1"/>
  <c r="D245" i="2" s="1"/>
  <c r="G244" i="1"/>
  <c r="H244" i="1"/>
  <c r="D246" i="2" s="1"/>
  <c r="G245" i="1"/>
  <c r="C247" i="2" s="1"/>
  <c r="H245" i="1"/>
  <c r="D247" i="2" s="1"/>
  <c r="G246" i="1"/>
  <c r="H246" i="1"/>
  <c r="D248" i="2" s="1"/>
  <c r="G247" i="1"/>
  <c r="C249" i="2" s="1"/>
  <c r="H247" i="1"/>
  <c r="D249" i="2" s="1"/>
  <c r="G248" i="1"/>
  <c r="H248" i="1"/>
  <c r="D250" i="2" s="1"/>
  <c r="G249" i="1"/>
  <c r="C251" i="2" s="1"/>
  <c r="H249" i="1"/>
  <c r="D251" i="2" s="1"/>
  <c r="G250" i="1"/>
  <c r="H250" i="1"/>
  <c r="D252" i="2" s="1"/>
  <c r="G251" i="1"/>
  <c r="C253" i="2" s="1"/>
  <c r="H251" i="1"/>
  <c r="D253" i="2" s="1"/>
  <c r="G252" i="1"/>
  <c r="H252" i="1"/>
  <c r="D254" i="2" s="1"/>
  <c r="G253" i="1"/>
  <c r="C255" i="2" s="1"/>
  <c r="H253" i="1"/>
  <c r="D255" i="2" s="1"/>
  <c r="G254" i="1"/>
  <c r="H254" i="1"/>
  <c r="D256" i="2" s="1"/>
  <c r="G255" i="1"/>
  <c r="C257" i="2" s="1"/>
  <c r="H255" i="1"/>
  <c r="D257" i="2" s="1"/>
  <c r="G256" i="1"/>
  <c r="H256" i="1"/>
  <c r="D258" i="2" s="1"/>
  <c r="G257" i="1"/>
  <c r="C259" i="2" s="1"/>
  <c r="H257" i="1"/>
  <c r="D259" i="2" s="1"/>
  <c r="G258" i="1"/>
  <c r="H258" i="1"/>
  <c r="D260" i="2" s="1"/>
  <c r="G259" i="1"/>
  <c r="C261" i="2" s="1"/>
  <c r="H259" i="1"/>
  <c r="D261" i="2" s="1"/>
  <c r="G260" i="1"/>
  <c r="H260" i="1"/>
  <c r="D262" i="2" s="1"/>
  <c r="G261" i="1"/>
  <c r="C263" i="2" s="1"/>
  <c r="H261" i="1"/>
  <c r="D263" i="2" s="1"/>
  <c r="G262" i="1"/>
  <c r="H262" i="1"/>
  <c r="D264" i="2" s="1"/>
  <c r="G263" i="1"/>
  <c r="C265" i="2" s="1"/>
  <c r="H263" i="1"/>
  <c r="D265" i="2" s="1"/>
  <c r="G264" i="1"/>
  <c r="H264" i="1"/>
  <c r="D266" i="2" s="1"/>
  <c r="G265" i="1"/>
  <c r="C267" i="2" s="1"/>
  <c r="H265" i="1"/>
  <c r="D267" i="2" s="1"/>
  <c r="G266" i="1"/>
  <c r="H266" i="1"/>
  <c r="D268" i="2" s="1"/>
  <c r="G267" i="1"/>
  <c r="C269" i="2" s="1"/>
  <c r="H267" i="1"/>
  <c r="D269" i="2" s="1"/>
  <c r="G268" i="1"/>
  <c r="H268" i="1"/>
  <c r="D270" i="2" s="1"/>
  <c r="G269" i="1"/>
  <c r="C271" i="2" s="1"/>
  <c r="H269" i="1"/>
  <c r="D271" i="2" s="1"/>
  <c r="G270" i="1"/>
  <c r="H270" i="1"/>
  <c r="D272" i="2" s="1"/>
  <c r="G271" i="1"/>
  <c r="C273" i="2" s="1"/>
  <c r="H271" i="1"/>
  <c r="D273" i="2" s="1"/>
  <c r="G272" i="1"/>
  <c r="H272" i="1"/>
  <c r="D274" i="2" s="1"/>
  <c r="G273" i="1"/>
  <c r="C275" i="2" s="1"/>
  <c r="H273" i="1"/>
  <c r="D275" i="2" s="1"/>
  <c r="G274" i="1"/>
  <c r="H274" i="1"/>
  <c r="D276" i="2" s="1"/>
  <c r="G275" i="1"/>
  <c r="C277" i="2" s="1"/>
  <c r="H275" i="1"/>
  <c r="D277" i="2" s="1"/>
  <c r="G276" i="1"/>
  <c r="H276" i="1"/>
  <c r="D278" i="2" s="1"/>
  <c r="G277" i="1"/>
  <c r="C279" i="2" s="1"/>
  <c r="H277" i="1"/>
  <c r="D279" i="2" s="1"/>
  <c r="G278" i="1"/>
  <c r="H278" i="1"/>
  <c r="D280" i="2" s="1"/>
  <c r="G279" i="1"/>
  <c r="C281" i="2" s="1"/>
  <c r="H279" i="1"/>
  <c r="D281" i="2" s="1"/>
  <c r="G280" i="1"/>
  <c r="H280" i="1"/>
  <c r="D282" i="2" s="1"/>
  <c r="G281" i="1"/>
  <c r="C283" i="2" s="1"/>
  <c r="H281" i="1"/>
  <c r="D283" i="2" s="1"/>
  <c r="G282" i="1"/>
  <c r="H282" i="1"/>
  <c r="D284" i="2" s="1"/>
  <c r="G283" i="1"/>
  <c r="C285" i="2" s="1"/>
  <c r="H283" i="1"/>
  <c r="D285" i="2" s="1"/>
  <c r="G284" i="1"/>
  <c r="H284" i="1"/>
  <c r="D286" i="2" s="1"/>
  <c r="G285" i="1"/>
  <c r="C287" i="2" s="1"/>
  <c r="H285" i="1"/>
  <c r="D287" i="2" s="1"/>
  <c r="G286" i="1"/>
  <c r="H286" i="1"/>
  <c r="D288" i="2" s="1"/>
  <c r="G287" i="1"/>
  <c r="C289" i="2" s="1"/>
  <c r="H287" i="1"/>
  <c r="D289" i="2" s="1"/>
  <c r="G288" i="1"/>
  <c r="H288" i="1"/>
  <c r="D290" i="2" s="1"/>
  <c r="G289" i="1"/>
  <c r="C291" i="2" s="1"/>
  <c r="H289" i="1"/>
  <c r="D291" i="2" s="1"/>
  <c r="G290" i="1"/>
  <c r="H290" i="1"/>
  <c r="D292" i="2" s="1"/>
  <c r="G291" i="1"/>
  <c r="C293" i="2" s="1"/>
  <c r="H291" i="1"/>
  <c r="D293" i="2" s="1"/>
  <c r="G292" i="1"/>
  <c r="H292" i="1"/>
  <c r="D294" i="2" s="1"/>
  <c r="G293" i="1"/>
  <c r="C295" i="2" s="1"/>
  <c r="H293" i="1"/>
  <c r="D295" i="2" s="1"/>
  <c r="G294" i="1"/>
  <c r="H294" i="1"/>
  <c r="D296" i="2" s="1"/>
  <c r="G295" i="1"/>
  <c r="C297" i="2" s="1"/>
  <c r="H295" i="1"/>
  <c r="D297" i="2" s="1"/>
  <c r="G296" i="1"/>
  <c r="H296" i="1"/>
  <c r="D298" i="2" s="1"/>
  <c r="G297" i="1"/>
  <c r="C299" i="2" s="1"/>
  <c r="H297" i="1"/>
  <c r="D299" i="2" s="1"/>
  <c r="G298" i="1"/>
  <c r="H298" i="1"/>
  <c r="D300" i="2" s="1"/>
  <c r="G299" i="1"/>
  <c r="C301" i="2" s="1"/>
  <c r="H299" i="1"/>
  <c r="D301" i="2" s="1"/>
  <c r="G300" i="1"/>
  <c r="H300" i="1"/>
  <c r="D302" i="2" s="1"/>
  <c r="G301" i="1"/>
  <c r="C303" i="2" s="1"/>
  <c r="H301" i="1"/>
  <c r="D303" i="2" s="1"/>
  <c r="G302" i="1"/>
  <c r="H302" i="1"/>
  <c r="D304" i="2" s="1"/>
  <c r="G303" i="1"/>
  <c r="C305" i="2" s="1"/>
  <c r="H303" i="1"/>
  <c r="D305" i="2" s="1"/>
  <c r="G304" i="1"/>
  <c r="H304" i="1"/>
  <c r="D306" i="2" s="1"/>
  <c r="G305" i="1"/>
  <c r="C307" i="2" s="1"/>
  <c r="H305" i="1"/>
  <c r="D307" i="2" s="1"/>
  <c r="G306" i="1"/>
  <c r="H306" i="1"/>
  <c r="D308" i="2" s="1"/>
  <c r="G307" i="1"/>
  <c r="C309" i="2" s="1"/>
  <c r="H307" i="1"/>
  <c r="D309" i="2" s="1"/>
  <c r="G308" i="1"/>
  <c r="H308" i="1"/>
  <c r="D310" i="2" s="1"/>
  <c r="G309" i="1"/>
  <c r="C311" i="2" s="1"/>
  <c r="H309" i="1"/>
  <c r="D311" i="2" s="1"/>
  <c r="G310" i="1"/>
  <c r="H310" i="1"/>
  <c r="D312" i="2" s="1"/>
  <c r="G311" i="1"/>
  <c r="C313" i="2" s="1"/>
  <c r="H311" i="1"/>
  <c r="D313" i="2" s="1"/>
  <c r="G312" i="1"/>
  <c r="H312" i="1"/>
  <c r="D314" i="2" s="1"/>
  <c r="G313" i="1"/>
  <c r="C315" i="2" s="1"/>
  <c r="H313" i="1"/>
  <c r="D315" i="2" s="1"/>
  <c r="G314" i="1"/>
  <c r="H314" i="1"/>
  <c r="D316" i="2" s="1"/>
  <c r="G315" i="1"/>
  <c r="C317" i="2" s="1"/>
  <c r="H315" i="1"/>
  <c r="D317" i="2" s="1"/>
  <c r="G316" i="1"/>
  <c r="H316" i="1"/>
  <c r="D318" i="2" s="1"/>
  <c r="G317" i="1"/>
  <c r="C319" i="2" s="1"/>
  <c r="H317" i="1"/>
  <c r="D319" i="2" s="1"/>
  <c r="G318" i="1"/>
  <c r="H318" i="1"/>
  <c r="D320" i="2" s="1"/>
  <c r="G319" i="1"/>
  <c r="C321" i="2" s="1"/>
  <c r="H319" i="1"/>
  <c r="D321" i="2" s="1"/>
  <c r="G320" i="1"/>
  <c r="H320" i="1"/>
  <c r="D322" i="2" s="1"/>
  <c r="G321" i="1"/>
  <c r="C323" i="2" s="1"/>
  <c r="H321" i="1"/>
  <c r="D323" i="2" s="1"/>
  <c r="G322" i="1"/>
  <c r="H322" i="1"/>
  <c r="D324" i="2" s="1"/>
  <c r="G323" i="1"/>
  <c r="C325" i="2" s="1"/>
  <c r="H323" i="1"/>
  <c r="D325" i="2" s="1"/>
  <c r="G324" i="1"/>
  <c r="H324" i="1"/>
  <c r="D326" i="2" s="1"/>
  <c r="G325" i="1"/>
  <c r="C327" i="2" s="1"/>
  <c r="H325" i="1"/>
  <c r="D327" i="2" s="1"/>
  <c r="G326" i="1"/>
  <c r="H326" i="1"/>
  <c r="D328" i="2" s="1"/>
  <c r="G327" i="1"/>
  <c r="C329" i="2" s="1"/>
  <c r="H327" i="1"/>
  <c r="D329" i="2" s="1"/>
  <c r="G328" i="1"/>
  <c r="H328" i="1"/>
  <c r="D330" i="2" s="1"/>
  <c r="G329" i="1"/>
  <c r="C331" i="2" s="1"/>
  <c r="H329" i="1"/>
  <c r="D331" i="2" s="1"/>
  <c r="G330" i="1"/>
  <c r="H330" i="1"/>
  <c r="D332" i="2" s="1"/>
  <c r="G331" i="1"/>
  <c r="C333" i="2" s="1"/>
  <c r="H331" i="1"/>
  <c r="D333" i="2" s="1"/>
  <c r="G332" i="1"/>
  <c r="H332" i="1"/>
  <c r="D334" i="2" s="1"/>
  <c r="G333" i="1"/>
  <c r="C335" i="2" s="1"/>
  <c r="H333" i="1"/>
  <c r="D335" i="2" s="1"/>
  <c r="G334" i="1"/>
  <c r="H334" i="1"/>
  <c r="D336" i="2" s="1"/>
  <c r="G335" i="1"/>
  <c r="C337" i="2" s="1"/>
  <c r="H335" i="1"/>
  <c r="D337" i="2" s="1"/>
  <c r="G336" i="1"/>
  <c r="H336" i="1"/>
  <c r="D338" i="2" s="1"/>
  <c r="G337" i="1"/>
  <c r="C339" i="2" s="1"/>
  <c r="H337" i="1"/>
  <c r="D339" i="2" s="1"/>
  <c r="G338" i="1"/>
  <c r="H338" i="1"/>
  <c r="D340" i="2" s="1"/>
  <c r="G339" i="1"/>
  <c r="C341" i="2" s="1"/>
  <c r="H339" i="1"/>
  <c r="D341" i="2" s="1"/>
  <c r="G340" i="1"/>
  <c r="H340" i="1"/>
  <c r="D342" i="2" s="1"/>
  <c r="G341" i="1"/>
  <c r="C343" i="2" s="1"/>
  <c r="H341" i="1"/>
  <c r="D343" i="2" s="1"/>
  <c r="G342" i="1"/>
  <c r="H342" i="1"/>
  <c r="D344" i="2" s="1"/>
  <c r="G343" i="1"/>
  <c r="C345" i="2" s="1"/>
  <c r="H343" i="1"/>
  <c r="D345" i="2" s="1"/>
  <c r="G344" i="1"/>
  <c r="H344" i="1"/>
  <c r="D346" i="2" s="1"/>
  <c r="G345" i="1"/>
  <c r="C347" i="2" s="1"/>
  <c r="H345" i="1"/>
  <c r="D347" i="2" s="1"/>
  <c r="G346" i="1"/>
  <c r="H346" i="1"/>
  <c r="D348" i="2" s="1"/>
  <c r="G347" i="1"/>
  <c r="C349" i="2" s="1"/>
  <c r="H347" i="1"/>
  <c r="D349" i="2" s="1"/>
  <c r="G348" i="1"/>
  <c r="H348" i="1"/>
  <c r="D350" i="2" s="1"/>
  <c r="G349" i="1"/>
  <c r="C351" i="2" s="1"/>
  <c r="H349" i="1"/>
  <c r="D351" i="2" s="1"/>
  <c r="G350" i="1"/>
  <c r="H350" i="1"/>
  <c r="D352" i="2" s="1"/>
  <c r="G351" i="1"/>
  <c r="C353" i="2" s="1"/>
  <c r="H351" i="1"/>
  <c r="D353" i="2" s="1"/>
  <c r="G352" i="1"/>
  <c r="H352" i="1"/>
  <c r="D354" i="2" s="1"/>
  <c r="G353" i="1"/>
  <c r="C355" i="2" s="1"/>
  <c r="H353" i="1"/>
  <c r="D355" i="2" s="1"/>
  <c r="G354" i="1"/>
  <c r="H354" i="1"/>
  <c r="D356" i="2" s="1"/>
  <c r="G355" i="1"/>
  <c r="C357" i="2" s="1"/>
  <c r="H355" i="1"/>
  <c r="D357" i="2" s="1"/>
  <c r="G356" i="1"/>
  <c r="H356" i="1"/>
  <c r="D358" i="2" s="1"/>
  <c r="G357" i="1"/>
  <c r="C359" i="2" s="1"/>
  <c r="H357" i="1"/>
  <c r="D359" i="2" s="1"/>
  <c r="G358" i="1"/>
  <c r="H358" i="1"/>
  <c r="D360" i="2" s="1"/>
  <c r="G359" i="1"/>
  <c r="C361" i="2" s="1"/>
  <c r="H359" i="1"/>
  <c r="D361" i="2" s="1"/>
  <c r="G360" i="1"/>
  <c r="H360" i="1"/>
  <c r="D362" i="2" s="1"/>
  <c r="G361" i="1"/>
  <c r="C363" i="2" s="1"/>
  <c r="H361" i="1"/>
  <c r="D363" i="2" s="1"/>
  <c r="G362" i="1"/>
  <c r="H362" i="1"/>
  <c r="D364" i="2" s="1"/>
  <c r="G363" i="1"/>
  <c r="C365" i="2" s="1"/>
  <c r="H363" i="1"/>
  <c r="D365" i="2" s="1"/>
  <c r="G364" i="1"/>
  <c r="H364" i="1"/>
  <c r="D366" i="2" s="1"/>
  <c r="G365" i="1"/>
  <c r="C367" i="2" s="1"/>
  <c r="H365" i="1"/>
  <c r="D367" i="2" s="1"/>
  <c r="G366" i="1"/>
  <c r="H366" i="1"/>
  <c r="D368" i="2" s="1"/>
  <c r="G367" i="1"/>
  <c r="C369" i="2" s="1"/>
  <c r="H367" i="1"/>
  <c r="D369" i="2" s="1"/>
  <c r="G368" i="1"/>
  <c r="H368" i="1"/>
  <c r="D370" i="2" s="1"/>
  <c r="G369" i="1"/>
  <c r="C371" i="2" s="1"/>
  <c r="H369" i="1"/>
  <c r="D371" i="2" s="1"/>
  <c r="G370" i="1"/>
  <c r="H370" i="1"/>
  <c r="D372" i="2" s="1"/>
  <c r="G371" i="1"/>
  <c r="C373" i="2" s="1"/>
  <c r="H371" i="1"/>
  <c r="D373" i="2" s="1"/>
  <c r="G372" i="1"/>
  <c r="H372" i="1"/>
  <c r="D374" i="2" s="1"/>
  <c r="G373" i="1"/>
  <c r="C375" i="2" s="1"/>
  <c r="H373" i="1"/>
  <c r="D375" i="2" s="1"/>
  <c r="G374" i="1"/>
  <c r="H374" i="1"/>
  <c r="D376" i="2" s="1"/>
  <c r="G375" i="1"/>
  <c r="C377" i="2" s="1"/>
  <c r="H375" i="1"/>
  <c r="D377" i="2" s="1"/>
  <c r="G376" i="1"/>
  <c r="H376" i="1"/>
  <c r="D378" i="2" s="1"/>
  <c r="G377" i="1"/>
  <c r="C379" i="2" s="1"/>
  <c r="H377" i="1"/>
  <c r="D379" i="2" s="1"/>
  <c r="G378" i="1"/>
  <c r="H378" i="1"/>
  <c r="D380" i="2" s="1"/>
  <c r="G379" i="1"/>
  <c r="C381" i="2" s="1"/>
  <c r="H379" i="1"/>
  <c r="D381" i="2" s="1"/>
  <c r="G380" i="1"/>
  <c r="H380" i="1"/>
  <c r="D382" i="2" s="1"/>
  <c r="G381" i="1"/>
  <c r="C383" i="2" s="1"/>
  <c r="H381" i="1"/>
  <c r="D383" i="2" s="1"/>
  <c r="G382" i="1"/>
  <c r="H382" i="1"/>
  <c r="D384" i="2" s="1"/>
  <c r="G383" i="1"/>
  <c r="C385" i="2" s="1"/>
  <c r="H383" i="1"/>
  <c r="D385" i="2" s="1"/>
  <c r="G384" i="1"/>
  <c r="H384" i="1"/>
  <c r="D386" i="2" s="1"/>
  <c r="G385" i="1"/>
  <c r="C387" i="2" s="1"/>
  <c r="H385" i="1"/>
  <c r="D387" i="2" s="1"/>
  <c r="G386" i="1"/>
  <c r="H386" i="1"/>
  <c r="D388" i="2" s="1"/>
  <c r="G387" i="1"/>
  <c r="C389" i="2" s="1"/>
  <c r="H387" i="1"/>
  <c r="D389" i="2" s="1"/>
  <c r="G388" i="1"/>
  <c r="H388" i="1"/>
  <c r="D390" i="2" s="1"/>
  <c r="G389" i="1"/>
  <c r="C391" i="2" s="1"/>
  <c r="H389" i="1"/>
  <c r="D391" i="2" s="1"/>
  <c r="G390" i="1"/>
  <c r="H390" i="1"/>
  <c r="D392" i="2" s="1"/>
  <c r="G391" i="1"/>
  <c r="C393" i="2" s="1"/>
  <c r="H391" i="1"/>
  <c r="D393" i="2" s="1"/>
  <c r="G392" i="1"/>
  <c r="H392" i="1"/>
  <c r="D394" i="2" s="1"/>
  <c r="G393" i="1"/>
  <c r="C395" i="2" s="1"/>
  <c r="H393" i="1"/>
  <c r="D395" i="2" s="1"/>
  <c r="G394" i="1"/>
  <c r="H394" i="1"/>
  <c r="D396" i="2" s="1"/>
  <c r="G395" i="1"/>
  <c r="C397" i="2" s="1"/>
  <c r="H395" i="1"/>
  <c r="D397" i="2" s="1"/>
  <c r="G396" i="1"/>
  <c r="H396" i="1"/>
  <c r="D398" i="2" s="1"/>
  <c r="G397" i="1"/>
  <c r="C399" i="2" s="1"/>
  <c r="H397" i="1"/>
  <c r="D399" i="2" s="1"/>
  <c r="G398" i="1"/>
  <c r="H398" i="1"/>
  <c r="D400" i="2" s="1"/>
  <c r="G399" i="1"/>
  <c r="C401" i="2" s="1"/>
  <c r="H399" i="1"/>
  <c r="D401" i="2" s="1"/>
  <c r="G400" i="1"/>
  <c r="H400" i="1"/>
  <c r="D402" i="2" s="1"/>
  <c r="G401" i="1"/>
  <c r="C403" i="2" s="1"/>
  <c r="H401" i="1"/>
  <c r="D403" i="2" s="1"/>
  <c r="G402" i="1"/>
  <c r="H402" i="1"/>
  <c r="D404" i="2" s="1"/>
  <c r="G403" i="1"/>
  <c r="C405" i="2" s="1"/>
  <c r="H403" i="1"/>
  <c r="D405" i="2" s="1"/>
  <c r="G404" i="1"/>
  <c r="H404" i="1"/>
  <c r="D406" i="2" s="1"/>
  <c r="G405" i="1"/>
  <c r="C407" i="2" s="1"/>
  <c r="H405" i="1"/>
  <c r="D407" i="2" s="1"/>
  <c r="G406" i="1"/>
  <c r="H406" i="1"/>
  <c r="D408" i="2" s="1"/>
  <c r="G407" i="1"/>
  <c r="C409" i="2" s="1"/>
  <c r="H407" i="1"/>
  <c r="D409" i="2" s="1"/>
  <c r="G408" i="1"/>
  <c r="H408" i="1"/>
  <c r="D410" i="2" s="1"/>
  <c r="G409" i="1"/>
  <c r="C411" i="2" s="1"/>
  <c r="H409" i="1"/>
  <c r="D411" i="2" s="1"/>
  <c r="G410" i="1"/>
  <c r="C412" i="2" s="1"/>
  <c r="H410" i="1"/>
  <c r="D412" i="2" s="1"/>
  <c r="G411" i="1"/>
  <c r="C413" i="2" s="1"/>
  <c r="H411" i="1"/>
  <c r="D413" i="2" s="1"/>
  <c r="G412" i="1"/>
  <c r="H412" i="1"/>
  <c r="D414" i="2" s="1"/>
  <c r="G413" i="1"/>
  <c r="C415" i="2" s="1"/>
  <c r="H413" i="1"/>
  <c r="D415" i="2" s="1"/>
  <c r="G414" i="1"/>
  <c r="H414" i="1"/>
  <c r="D416" i="2" s="1"/>
  <c r="G415" i="1"/>
  <c r="C417" i="2" s="1"/>
  <c r="H415" i="1"/>
  <c r="D417" i="2" s="1"/>
  <c r="G416" i="1"/>
  <c r="H416" i="1"/>
  <c r="D418" i="2" s="1"/>
  <c r="G417" i="1"/>
  <c r="C419" i="2" s="1"/>
  <c r="H417" i="1"/>
  <c r="D419" i="2" s="1"/>
  <c r="G418" i="1"/>
  <c r="H418" i="1"/>
  <c r="D420" i="2" s="1"/>
  <c r="G419" i="1"/>
  <c r="C421" i="2" s="1"/>
  <c r="H419" i="1"/>
  <c r="D421" i="2" s="1"/>
  <c r="G420" i="1"/>
  <c r="H420" i="1"/>
  <c r="D422" i="2" s="1"/>
  <c r="G421" i="1"/>
  <c r="C423" i="2" s="1"/>
  <c r="H421" i="1"/>
  <c r="D423" i="2" s="1"/>
  <c r="G422" i="1"/>
  <c r="H422" i="1"/>
  <c r="D424" i="2" s="1"/>
  <c r="G423" i="1"/>
  <c r="C425" i="2" s="1"/>
  <c r="H423" i="1"/>
  <c r="D425" i="2" s="1"/>
  <c r="G424" i="1"/>
  <c r="H424" i="1"/>
  <c r="D426" i="2" s="1"/>
  <c r="G425" i="1"/>
  <c r="C427" i="2" s="1"/>
  <c r="H425" i="1"/>
  <c r="D427" i="2" s="1"/>
  <c r="G426" i="1"/>
  <c r="H426" i="1"/>
  <c r="D428" i="2" s="1"/>
  <c r="G427" i="1"/>
  <c r="C429" i="2" s="1"/>
  <c r="H427" i="1"/>
  <c r="D429" i="2" s="1"/>
  <c r="G428" i="1"/>
  <c r="H428" i="1"/>
  <c r="D430" i="2" s="1"/>
  <c r="G429" i="1"/>
  <c r="C431" i="2" s="1"/>
  <c r="H429" i="1"/>
  <c r="D431" i="2" s="1"/>
  <c r="G430" i="1"/>
  <c r="H430" i="1"/>
  <c r="D432" i="2" s="1"/>
  <c r="G431" i="1"/>
  <c r="C433" i="2" s="1"/>
  <c r="H431" i="1"/>
  <c r="G432" i="1"/>
  <c r="H432" i="1"/>
  <c r="D434" i="2" s="1"/>
  <c r="G433" i="1"/>
  <c r="C435" i="2" s="1"/>
  <c r="H433" i="1"/>
  <c r="D435" i="2" s="1"/>
  <c r="G434" i="1"/>
  <c r="H434" i="1"/>
  <c r="D436" i="2" s="1"/>
  <c r="G435" i="1"/>
  <c r="C437" i="2" s="1"/>
  <c r="H435" i="1"/>
  <c r="D437" i="2" s="1"/>
  <c r="G436" i="1"/>
  <c r="H436" i="1"/>
  <c r="D438" i="2" s="1"/>
  <c r="G437" i="1"/>
  <c r="C439" i="2" s="1"/>
  <c r="H437" i="1"/>
  <c r="D439" i="2" s="1"/>
  <c r="G438" i="1"/>
  <c r="H438" i="1"/>
  <c r="D440" i="2" s="1"/>
  <c r="G439" i="1"/>
  <c r="C441" i="2" s="1"/>
  <c r="H439" i="1"/>
  <c r="D441" i="2" s="1"/>
  <c r="G440" i="1"/>
  <c r="H440" i="1"/>
  <c r="D442" i="2" s="1"/>
  <c r="G441" i="1"/>
  <c r="C443" i="2" s="1"/>
  <c r="H441" i="1"/>
  <c r="D443" i="2" s="1"/>
  <c r="G442" i="1"/>
  <c r="H442" i="1"/>
  <c r="D444" i="2" s="1"/>
  <c r="G443" i="1"/>
  <c r="C445" i="2" s="1"/>
  <c r="H443" i="1"/>
  <c r="D445" i="2" s="1"/>
  <c r="G444" i="1"/>
  <c r="H444" i="1"/>
  <c r="D446" i="2" s="1"/>
  <c r="G445" i="1"/>
  <c r="C447" i="2" s="1"/>
  <c r="H445" i="1"/>
  <c r="D447" i="2" s="1"/>
  <c r="G446" i="1"/>
  <c r="H446" i="1"/>
  <c r="D448" i="2" s="1"/>
  <c r="G447" i="1"/>
  <c r="C449" i="2" s="1"/>
  <c r="H447" i="1"/>
  <c r="D449" i="2" s="1"/>
  <c r="G448" i="1"/>
  <c r="H448" i="1"/>
  <c r="D450" i="2" s="1"/>
  <c r="G449" i="1"/>
  <c r="C451" i="2" s="1"/>
  <c r="H449" i="1"/>
  <c r="D451" i="2" s="1"/>
  <c r="G450" i="1"/>
  <c r="H450" i="1"/>
  <c r="D452" i="2" s="1"/>
  <c r="G451" i="1"/>
  <c r="C453" i="2" s="1"/>
  <c r="H451" i="1"/>
  <c r="D453" i="2" s="1"/>
  <c r="G452" i="1"/>
  <c r="H452" i="1"/>
  <c r="D454" i="2" s="1"/>
  <c r="G453" i="1"/>
  <c r="C455" i="2" s="1"/>
  <c r="H453" i="1"/>
  <c r="D455" i="2" s="1"/>
  <c r="G454" i="1"/>
  <c r="H454" i="1"/>
  <c r="D456" i="2" s="1"/>
  <c r="G455" i="1"/>
  <c r="C457" i="2" s="1"/>
  <c r="H455" i="1"/>
  <c r="D457" i="2" s="1"/>
  <c r="G456" i="1"/>
  <c r="H456" i="1"/>
  <c r="D458" i="2" s="1"/>
  <c r="G457" i="1"/>
  <c r="C459" i="2" s="1"/>
  <c r="H457" i="1"/>
  <c r="D459" i="2" s="1"/>
  <c r="G458" i="1"/>
  <c r="H458" i="1"/>
  <c r="D460" i="2" s="1"/>
  <c r="G459" i="1"/>
  <c r="C461" i="2" s="1"/>
  <c r="H459" i="1"/>
  <c r="D461" i="2" s="1"/>
  <c r="G460" i="1"/>
  <c r="H460" i="1"/>
  <c r="D462" i="2" s="1"/>
  <c r="G461" i="1"/>
  <c r="C463" i="2" s="1"/>
  <c r="H461" i="1"/>
  <c r="D463" i="2" s="1"/>
  <c r="G462" i="1"/>
  <c r="H462" i="1"/>
  <c r="D464" i="2" s="1"/>
  <c r="G463" i="1"/>
  <c r="C465" i="2" s="1"/>
  <c r="H463" i="1"/>
  <c r="G464" i="1"/>
  <c r="H464" i="1"/>
  <c r="D466" i="2" s="1"/>
  <c r="G465" i="1"/>
  <c r="C467" i="2" s="1"/>
  <c r="H465" i="1"/>
  <c r="D467" i="2" s="1"/>
  <c r="G466" i="1"/>
  <c r="H466" i="1"/>
  <c r="D468" i="2" s="1"/>
  <c r="G467" i="1"/>
  <c r="C469" i="2" s="1"/>
  <c r="H467" i="1"/>
  <c r="D469" i="2" s="1"/>
  <c r="G468" i="1"/>
  <c r="H468" i="1"/>
  <c r="D470" i="2" s="1"/>
  <c r="G469" i="1"/>
  <c r="C471" i="2" s="1"/>
  <c r="H469" i="1"/>
  <c r="D471" i="2" s="1"/>
  <c r="G470" i="1"/>
  <c r="H470" i="1"/>
  <c r="D472" i="2" s="1"/>
  <c r="G471" i="1"/>
  <c r="C473" i="2" s="1"/>
  <c r="H471" i="1"/>
  <c r="D473" i="2" s="1"/>
  <c r="G472" i="1"/>
  <c r="H472" i="1"/>
  <c r="D474" i="2" s="1"/>
  <c r="G473" i="1"/>
  <c r="C475" i="2" s="1"/>
  <c r="H473" i="1"/>
  <c r="D475" i="2" s="1"/>
  <c r="G474" i="1"/>
  <c r="H474" i="1"/>
  <c r="D476" i="2" s="1"/>
  <c r="G475" i="1"/>
  <c r="C477" i="2" s="1"/>
  <c r="H475" i="1"/>
  <c r="D477" i="2" s="1"/>
  <c r="G476" i="1"/>
  <c r="H476" i="1"/>
  <c r="D478" i="2" s="1"/>
  <c r="G477" i="1"/>
  <c r="C479" i="2" s="1"/>
  <c r="H477" i="1"/>
  <c r="D479" i="2" s="1"/>
  <c r="G478" i="1"/>
  <c r="H478" i="1"/>
  <c r="D480" i="2" s="1"/>
  <c r="G479" i="1"/>
  <c r="C481" i="2" s="1"/>
  <c r="H479" i="1"/>
  <c r="G480" i="1"/>
  <c r="H480" i="1"/>
  <c r="D482" i="2" s="1"/>
  <c r="G481" i="1"/>
  <c r="C483" i="2" s="1"/>
  <c r="H481" i="1"/>
  <c r="D483" i="2" s="1"/>
  <c r="G482" i="1"/>
  <c r="H482" i="1"/>
  <c r="D484" i="2" s="1"/>
  <c r="G483" i="1"/>
  <c r="C485" i="2" s="1"/>
  <c r="H483" i="1"/>
  <c r="D485" i="2" s="1"/>
  <c r="G484" i="1"/>
  <c r="H484" i="1"/>
  <c r="D486" i="2" s="1"/>
  <c r="G485" i="1"/>
  <c r="C487" i="2" s="1"/>
  <c r="H485" i="1"/>
  <c r="D487" i="2" s="1"/>
  <c r="G486" i="1"/>
  <c r="H486" i="1"/>
  <c r="D488" i="2" s="1"/>
  <c r="G487" i="1"/>
  <c r="C489" i="2" s="1"/>
  <c r="H487" i="1"/>
  <c r="D489" i="2" s="1"/>
  <c r="G488" i="1"/>
  <c r="H488" i="1"/>
  <c r="D490" i="2" s="1"/>
  <c r="G489" i="1"/>
  <c r="C491" i="2" s="1"/>
  <c r="H489" i="1"/>
  <c r="D491" i="2" s="1"/>
  <c r="G490" i="1"/>
  <c r="H490" i="1"/>
  <c r="D492" i="2" s="1"/>
  <c r="G491" i="1"/>
  <c r="C493" i="2" s="1"/>
  <c r="H491" i="1"/>
  <c r="D493" i="2" s="1"/>
  <c r="G492" i="1"/>
  <c r="H492" i="1"/>
  <c r="D494" i="2" s="1"/>
  <c r="G493" i="1"/>
  <c r="C495" i="2" s="1"/>
  <c r="H493" i="1"/>
  <c r="D495" i="2" s="1"/>
  <c r="G494" i="1"/>
  <c r="H494" i="1"/>
  <c r="D496" i="2" s="1"/>
  <c r="G495" i="1"/>
  <c r="C497" i="2" s="1"/>
  <c r="H495" i="1"/>
  <c r="G496" i="1"/>
  <c r="H496" i="1"/>
  <c r="D498" i="2" s="1"/>
  <c r="G497" i="1"/>
  <c r="C499" i="2" s="1"/>
  <c r="H497" i="1"/>
  <c r="D499" i="2" s="1"/>
  <c r="G498" i="1"/>
  <c r="H498" i="1"/>
  <c r="D500" i="2" s="1"/>
  <c r="G499" i="1"/>
  <c r="C501" i="2" s="1"/>
  <c r="H499" i="1"/>
  <c r="D501" i="2" s="1"/>
  <c r="G500" i="1"/>
  <c r="H500" i="1"/>
  <c r="D502" i="2" s="1"/>
  <c r="G501" i="1"/>
  <c r="C503" i="2" s="1"/>
  <c r="H501" i="1"/>
  <c r="D503" i="2" s="1"/>
  <c r="G502" i="1"/>
  <c r="H502" i="1"/>
  <c r="D504" i="2" s="1"/>
  <c r="G503" i="1"/>
  <c r="C505" i="2" s="1"/>
  <c r="H503" i="1"/>
  <c r="D505" i="2" s="1"/>
  <c r="G504" i="1"/>
  <c r="H504" i="1"/>
  <c r="D506" i="2" s="1"/>
  <c r="G505" i="1"/>
  <c r="C507" i="2" s="1"/>
  <c r="H505" i="1"/>
  <c r="D507" i="2" s="1"/>
  <c r="G506" i="1"/>
  <c r="H506" i="1"/>
  <c r="D508" i="2" s="1"/>
  <c r="G507" i="1"/>
  <c r="C509" i="2" s="1"/>
  <c r="H507" i="1"/>
  <c r="D509" i="2" s="1"/>
  <c r="G508" i="1"/>
  <c r="H508" i="1"/>
  <c r="D510" i="2" s="1"/>
  <c r="G509" i="1"/>
  <c r="C511" i="2" s="1"/>
  <c r="H509" i="1"/>
  <c r="D511" i="2" s="1"/>
  <c r="G510" i="1"/>
  <c r="H510" i="1"/>
  <c r="D512" i="2" s="1"/>
  <c r="G511" i="1"/>
  <c r="C513" i="2" s="1"/>
  <c r="H511" i="1"/>
  <c r="D513" i="2" s="1"/>
  <c r="G512" i="1"/>
  <c r="H512" i="1"/>
  <c r="D514" i="2" s="1"/>
  <c r="G513" i="1"/>
  <c r="C515" i="2" s="1"/>
  <c r="H513" i="1"/>
  <c r="D515" i="2" s="1"/>
  <c r="G514" i="1"/>
  <c r="H514" i="1"/>
  <c r="D516" i="2" s="1"/>
  <c r="G515" i="1"/>
  <c r="C517" i="2" s="1"/>
  <c r="H515" i="1"/>
  <c r="D517" i="2" s="1"/>
  <c r="G516" i="1"/>
  <c r="H516" i="1"/>
  <c r="D518" i="2" s="1"/>
  <c r="G517" i="1"/>
  <c r="C519" i="2" s="1"/>
  <c r="H517" i="1"/>
  <c r="D519" i="2" s="1"/>
  <c r="G518" i="1"/>
  <c r="H518" i="1"/>
  <c r="D520" i="2" s="1"/>
  <c r="G519" i="1"/>
  <c r="C521" i="2" s="1"/>
  <c r="H519" i="1"/>
  <c r="D521" i="2" s="1"/>
  <c r="G520" i="1"/>
  <c r="H520" i="1"/>
  <c r="D522" i="2" s="1"/>
  <c r="G521" i="1"/>
  <c r="C523" i="2" s="1"/>
  <c r="H521" i="1"/>
  <c r="D523" i="2" s="1"/>
  <c r="G522" i="1"/>
  <c r="H522" i="1"/>
  <c r="D524" i="2" s="1"/>
  <c r="G523" i="1"/>
  <c r="C525" i="2" s="1"/>
  <c r="H523" i="1"/>
  <c r="D525" i="2" s="1"/>
  <c r="G524" i="1"/>
  <c r="H524" i="1"/>
  <c r="D526" i="2" s="1"/>
  <c r="G525" i="1"/>
  <c r="C527" i="2" s="1"/>
  <c r="H525" i="1"/>
  <c r="D527" i="2" s="1"/>
  <c r="G526" i="1"/>
  <c r="H526" i="1"/>
  <c r="D528" i="2" s="1"/>
  <c r="G527" i="1"/>
  <c r="C529" i="2" s="1"/>
  <c r="H527" i="1"/>
  <c r="G528" i="1"/>
  <c r="H528" i="1"/>
  <c r="D530" i="2" s="1"/>
  <c r="G529" i="1"/>
  <c r="C531" i="2" s="1"/>
  <c r="H529" i="1"/>
  <c r="D531" i="2" s="1"/>
  <c r="G530" i="1"/>
  <c r="H530" i="1"/>
  <c r="D532" i="2" s="1"/>
  <c r="G531" i="1"/>
  <c r="C533" i="2" s="1"/>
  <c r="H531" i="1"/>
  <c r="D533" i="2" s="1"/>
  <c r="G532" i="1"/>
  <c r="H532" i="1"/>
  <c r="D534" i="2" s="1"/>
  <c r="G533" i="1"/>
  <c r="C535" i="2" s="1"/>
  <c r="H533" i="1"/>
  <c r="D535" i="2" s="1"/>
  <c r="G534" i="1"/>
  <c r="H534" i="1"/>
  <c r="D536" i="2" s="1"/>
  <c r="G535" i="1"/>
  <c r="C537" i="2" s="1"/>
  <c r="H535" i="1"/>
  <c r="D537" i="2" s="1"/>
  <c r="G536" i="1"/>
  <c r="H536" i="1"/>
  <c r="D538" i="2" s="1"/>
  <c r="G537" i="1"/>
  <c r="C539" i="2" s="1"/>
  <c r="H537" i="1"/>
  <c r="D539" i="2" s="1"/>
  <c r="G538" i="1"/>
  <c r="H538" i="1"/>
  <c r="D540" i="2" s="1"/>
  <c r="G539" i="1"/>
  <c r="C541" i="2" s="1"/>
  <c r="H539" i="1"/>
  <c r="D541" i="2" s="1"/>
  <c r="G540" i="1"/>
  <c r="H540" i="1"/>
  <c r="D542" i="2" s="1"/>
  <c r="G541" i="1"/>
  <c r="C543" i="2" s="1"/>
  <c r="H541" i="1"/>
  <c r="D543" i="2" s="1"/>
  <c r="G542" i="1"/>
  <c r="H542" i="1"/>
  <c r="D544" i="2" s="1"/>
  <c r="G543" i="1"/>
  <c r="C545" i="2" s="1"/>
  <c r="H543" i="1"/>
  <c r="G544" i="1"/>
  <c r="H544" i="1"/>
  <c r="D546" i="2" s="1"/>
  <c r="G545" i="1"/>
  <c r="C547" i="2" s="1"/>
  <c r="H545" i="1"/>
  <c r="D547" i="2" s="1"/>
  <c r="G546" i="1"/>
  <c r="H546" i="1"/>
  <c r="D548" i="2" s="1"/>
  <c r="G547" i="1"/>
  <c r="C549" i="2" s="1"/>
  <c r="H547" i="1"/>
  <c r="D549" i="2" s="1"/>
  <c r="G548" i="1"/>
  <c r="H548" i="1"/>
  <c r="D550" i="2" s="1"/>
  <c r="G549" i="1"/>
  <c r="C551" i="2" s="1"/>
  <c r="H549" i="1"/>
  <c r="D551" i="2" s="1"/>
  <c r="G550" i="1"/>
  <c r="H550" i="1"/>
  <c r="D552" i="2" s="1"/>
  <c r="G551" i="1"/>
  <c r="C553" i="2" s="1"/>
  <c r="H551" i="1"/>
  <c r="D553" i="2" s="1"/>
  <c r="G552" i="1"/>
  <c r="H552" i="1"/>
  <c r="D554" i="2" s="1"/>
  <c r="G553" i="1"/>
  <c r="C555" i="2" s="1"/>
  <c r="H553" i="1"/>
  <c r="D555" i="2" s="1"/>
  <c r="G554" i="1"/>
  <c r="H554" i="1"/>
  <c r="D556" i="2" s="1"/>
  <c r="G555" i="1"/>
  <c r="C557" i="2" s="1"/>
  <c r="H555" i="1"/>
  <c r="D557" i="2" s="1"/>
  <c r="G556" i="1"/>
  <c r="H556" i="1"/>
  <c r="D558" i="2" s="1"/>
  <c r="G557" i="1"/>
  <c r="C559" i="2" s="1"/>
  <c r="H557" i="1"/>
  <c r="D559" i="2" s="1"/>
  <c r="G558" i="1"/>
  <c r="H558" i="1"/>
  <c r="D560" i="2" s="1"/>
  <c r="G559" i="1"/>
  <c r="C561" i="2" s="1"/>
  <c r="H559" i="1"/>
  <c r="G560" i="1"/>
  <c r="H560" i="1"/>
  <c r="D562" i="2" s="1"/>
  <c r="G561" i="1"/>
  <c r="C563" i="2" s="1"/>
  <c r="H561" i="1"/>
  <c r="D563" i="2" s="1"/>
  <c r="G562" i="1"/>
  <c r="H562" i="1"/>
  <c r="D564" i="2" s="1"/>
  <c r="G563" i="1"/>
  <c r="C565" i="2" s="1"/>
  <c r="H563" i="1"/>
  <c r="D565" i="2" s="1"/>
  <c r="G564" i="1"/>
  <c r="H564" i="1"/>
  <c r="D566" i="2" s="1"/>
  <c r="G565" i="1"/>
  <c r="C567" i="2" s="1"/>
  <c r="H565" i="1"/>
  <c r="D567" i="2" s="1"/>
  <c r="G566" i="1"/>
  <c r="H566" i="1"/>
  <c r="D568" i="2" s="1"/>
  <c r="G567" i="1"/>
  <c r="C569" i="2" s="1"/>
  <c r="H567" i="1"/>
  <c r="D569" i="2" s="1"/>
  <c r="G568" i="1"/>
  <c r="H568" i="1"/>
  <c r="D570" i="2" s="1"/>
  <c r="G569" i="1"/>
  <c r="C571" i="2" s="1"/>
  <c r="H569" i="1"/>
  <c r="D571" i="2" s="1"/>
  <c r="G570" i="1"/>
  <c r="H570" i="1"/>
  <c r="D572" i="2" s="1"/>
  <c r="G571" i="1"/>
  <c r="C573" i="2" s="1"/>
  <c r="H571" i="1"/>
  <c r="D573" i="2" s="1"/>
  <c r="G572" i="1"/>
  <c r="H572" i="1"/>
  <c r="D574" i="2" s="1"/>
  <c r="G573" i="1"/>
  <c r="C575" i="2" s="1"/>
  <c r="H573" i="1"/>
  <c r="D575" i="2" s="1"/>
  <c r="G574" i="1"/>
  <c r="H574" i="1"/>
  <c r="D576" i="2" s="1"/>
  <c r="G575" i="1"/>
  <c r="C577" i="2" s="1"/>
  <c r="H575" i="1"/>
  <c r="D577" i="2" s="1"/>
  <c r="G576" i="1"/>
  <c r="H576" i="1"/>
  <c r="D578" i="2" s="1"/>
  <c r="G577" i="1"/>
  <c r="C579" i="2" s="1"/>
  <c r="H577" i="1"/>
  <c r="D579" i="2" s="1"/>
  <c r="G578" i="1"/>
  <c r="H578" i="1"/>
  <c r="D580" i="2" s="1"/>
  <c r="G579" i="1"/>
  <c r="C581" i="2" s="1"/>
  <c r="H579" i="1"/>
  <c r="D581" i="2" s="1"/>
  <c r="G580" i="1"/>
  <c r="H580" i="1"/>
  <c r="D582" i="2" s="1"/>
  <c r="G581" i="1"/>
  <c r="C583" i="2" s="1"/>
  <c r="H581" i="1"/>
  <c r="D583" i="2" s="1"/>
  <c r="G582" i="1"/>
  <c r="H582" i="1"/>
  <c r="D584" i="2" s="1"/>
  <c r="G583" i="1"/>
  <c r="C585" i="2" s="1"/>
  <c r="H583" i="1"/>
  <c r="D585" i="2" s="1"/>
  <c r="G584" i="1"/>
  <c r="H584" i="1"/>
  <c r="D586" i="2" s="1"/>
  <c r="G585" i="1"/>
  <c r="C587" i="2" s="1"/>
  <c r="H585" i="1"/>
  <c r="D587" i="2" s="1"/>
  <c r="G586" i="1"/>
  <c r="H586" i="1"/>
  <c r="D588" i="2" s="1"/>
  <c r="G587" i="1"/>
  <c r="C589" i="2" s="1"/>
  <c r="H587" i="1"/>
  <c r="D589" i="2" s="1"/>
  <c r="G588" i="1"/>
  <c r="C590" i="2" s="1"/>
  <c r="H588" i="1"/>
  <c r="D590" i="2" s="1"/>
  <c r="G589" i="1"/>
  <c r="C591" i="2" s="1"/>
  <c r="H589" i="1"/>
  <c r="D591" i="2" s="1"/>
  <c r="G590" i="1"/>
  <c r="H590" i="1"/>
  <c r="D592" i="2" s="1"/>
  <c r="G591" i="1"/>
  <c r="C593" i="2" s="1"/>
  <c r="H591" i="1"/>
  <c r="G592" i="1"/>
  <c r="H592" i="1"/>
  <c r="D594" i="2" s="1"/>
  <c r="G593" i="1"/>
  <c r="C595" i="2" s="1"/>
  <c r="H593" i="1"/>
  <c r="D595" i="2" s="1"/>
  <c r="G594" i="1"/>
  <c r="H594" i="1"/>
  <c r="D596" i="2" s="1"/>
  <c r="G595" i="1"/>
  <c r="C597" i="2" s="1"/>
  <c r="H595" i="1"/>
  <c r="D597" i="2" s="1"/>
  <c r="G596" i="1"/>
  <c r="H596" i="1"/>
  <c r="D598" i="2" s="1"/>
  <c r="G597" i="1"/>
  <c r="C599" i="2" s="1"/>
  <c r="H597" i="1"/>
  <c r="D599" i="2" s="1"/>
  <c r="G598" i="1"/>
  <c r="H598" i="1"/>
  <c r="D600" i="2" s="1"/>
  <c r="G599" i="1"/>
  <c r="C601" i="2" s="1"/>
  <c r="H599" i="1"/>
  <c r="D601" i="2" s="1"/>
  <c r="G600" i="1"/>
  <c r="H600" i="1"/>
  <c r="D602" i="2" s="1"/>
  <c r="G601" i="1"/>
  <c r="C603" i="2" s="1"/>
  <c r="H601" i="1"/>
  <c r="D603" i="2" s="1"/>
  <c r="G602" i="1"/>
  <c r="H602" i="1"/>
  <c r="D604" i="2" s="1"/>
  <c r="G603" i="1"/>
  <c r="C605" i="2" s="1"/>
  <c r="H603" i="1"/>
  <c r="D605" i="2" s="1"/>
  <c r="G604" i="1"/>
  <c r="C606" i="2" s="1"/>
  <c r="H604" i="1"/>
  <c r="D606" i="2" s="1"/>
  <c r="G605" i="1"/>
  <c r="C607" i="2" s="1"/>
  <c r="H605" i="1"/>
  <c r="D607" i="2" s="1"/>
  <c r="G606" i="1"/>
  <c r="H606" i="1"/>
  <c r="D608" i="2" s="1"/>
  <c r="G607" i="1"/>
  <c r="C609" i="2" s="1"/>
  <c r="H607" i="1"/>
  <c r="D609" i="2" s="1"/>
  <c r="G608" i="1"/>
  <c r="H608" i="1"/>
  <c r="D610" i="2" s="1"/>
  <c r="G609" i="1"/>
  <c r="C611" i="2" s="1"/>
  <c r="H609" i="1"/>
  <c r="G610" i="1"/>
  <c r="H610" i="1"/>
  <c r="D612" i="2" s="1"/>
  <c r="G611" i="1"/>
  <c r="C613" i="2" s="1"/>
  <c r="H611" i="1"/>
  <c r="D613" i="2" s="1"/>
  <c r="G612" i="1"/>
  <c r="H612" i="1"/>
  <c r="D614" i="2" s="1"/>
  <c r="G613" i="1"/>
  <c r="C615" i="2" s="1"/>
  <c r="H613" i="1"/>
  <c r="D615" i="2" s="1"/>
  <c r="G614" i="1"/>
  <c r="H614" i="1"/>
  <c r="D616" i="2" s="1"/>
  <c r="G615" i="1"/>
  <c r="C617" i="2" s="1"/>
  <c r="H615" i="1"/>
  <c r="D617" i="2" s="1"/>
  <c r="G616" i="1"/>
  <c r="H616" i="1"/>
  <c r="D618" i="2" s="1"/>
  <c r="G617" i="1"/>
  <c r="C619" i="2" s="1"/>
  <c r="H617" i="1"/>
  <c r="D619" i="2" s="1"/>
  <c r="G618" i="1"/>
  <c r="H618" i="1"/>
  <c r="D620" i="2" s="1"/>
  <c r="G619" i="1"/>
  <c r="C621" i="2" s="1"/>
  <c r="H619" i="1"/>
  <c r="D621" i="2" s="1"/>
  <c r="G620" i="1"/>
  <c r="C622" i="2" s="1"/>
  <c r="H620" i="1"/>
  <c r="D622" i="2" s="1"/>
  <c r="G621" i="1"/>
  <c r="C623" i="2" s="1"/>
  <c r="H621" i="1"/>
  <c r="D623" i="2" s="1"/>
  <c r="G622" i="1"/>
  <c r="H622" i="1"/>
  <c r="D624" i="2" s="1"/>
  <c r="G623" i="1"/>
  <c r="C625" i="2" s="1"/>
  <c r="H623" i="1"/>
  <c r="D625" i="2" s="1"/>
  <c r="G624" i="1"/>
  <c r="H624" i="1"/>
  <c r="D626" i="2" s="1"/>
  <c r="G625" i="1"/>
  <c r="C627" i="2" s="1"/>
  <c r="H625" i="1"/>
  <c r="G626" i="1"/>
  <c r="H626" i="1"/>
  <c r="D628" i="2" s="1"/>
  <c r="G627" i="1"/>
  <c r="C629" i="2" s="1"/>
  <c r="H627" i="1"/>
  <c r="D629" i="2" s="1"/>
  <c r="G628" i="1"/>
  <c r="H628" i="1"/>
  <c r="D630" i="2" s="1"/>
  <c r="G629" i="1"/>
  <c r="C631" i="2" s="1"/>
  <c r="H629" i="1"/>
  <c r="D631" i="2" s="1"/>
  <c r="G630" i="1"/>
  <c r="H630" i="1"/>
  <c r="D632" i="2" s="1"/>
  <c r="G631" i="1"/>
  <c r="C633" i="2" s="1"/>
  <c r="H631" i="1"/>
  <c r="D633" i="2" s="1"/>
  <c r="G632" i="1"/>
  <c r="H632" i="1"/>
  <c r="D634" i="2" s="1"/>
  <c r="G633" i="1"/>
  <c r="C635" i="2" s="1"/>
  <c r="H633" i="1"/>
  <c r="D635" i="2" s="1"/>
  <c r="G634" i="1"/>
  <c r="H634" i="1"/>
  <c r="D636" i="2" s="1"/>
  <c r="G635" i="1"/>
  <c r="C637" i="2" s="1"/>
  <c r="H635" i="1"/>
  <c r="D637" i="2" s="1"/>
  <c r="G636" i="1"/>
  <c r="C638" i="2" s="1"/>
  <c r="H636" i="1"/>
  <c r="D638" i="2" s="1"/>
  <c r="G637" i="1"/>
  <c r="C639" i="2" s="1"/>
  <c r="H637" i="1"/>
  <c r="D639" i="2" s="1"/>
  <c r="G638" i="1"/>
  <c r="H638" i="1"/>
  <c r="D640" i="2" s="1"/>
  <c r="G639" i="1"/>
  <c r="C641" i="2" s="1"/>
  <c r="H639" i="1"/>
  <c r="D641" i="2" s="1"/>
  <c r="G640" i="1"/>
  <c r="H640" i="1"/>
  <c r="D642" i="2" s="1"/>
  <c r="G641" i="1"/>
  <c r="C643" i="2" s="1"/>
  <c r="H641" i="1"/>
  <c r="G642" i="1"/>
  <c r="H642" i="1"/>
  <c r="D644" i="2" s="1"/>
  <c r="G643" i="1"/>
  <c r="C645" i="2" s="1"/>
  <c r="H643" i="1"/>
  <c r="D645" i="2" s="1"/>
  <c r="G644" i="1"/>
  <c r="H644" i="1"/>
  <c r="D646" i="2" s="1"/>
  <c r="G645" i="1"/>
  <c r="C647" i="2" s="1"/>
  <c r="H645" i="1"/>
  <c r="D647" i="2" s="1"/>
  <c r="G646" i="1"/>
  <c r="H646" i="1"/>
  <c r="D648" i="2" s="1"/>
  <c r="G647" i="1"/>
  <c r="C649" i="2" s="1"/>
  <c r="H647" i="1"/>
  <c r="D649" i="2" s="1"/>
  <c r="G648" i="1"/>
  <c r="H648" i="1"/>
  <c r="D650" i="2" s="1"/>
  <c r="G649" i="1"/>
  <c r="C651" i="2" s="1"/>
  <c r="H649" i="1"/>
  <c r="D651" i="2" s="1"/>
  <c r="G650" i="1"/>
  <c r="H650" i="1"/>
  <c r="D652" i="2" s="1"/>
  <c r="G651" i="1"/>
  <c r="C653" i="2" s="1"/>
  <c r="H651" i="1"/>
  <c r="D653" i="2" s="1"/>
  <c r="G652" i="1"/>
  <c r="C654" i="2" s="1"/>
  <c r="H652" i="1"/>
  <c r="D654" i="2" s="1"/>
  <c r="G653" i="1"/>
  <c r="C655" i="2" s="1"/>
  <c r="H653" i="1"/>
  <c r="D655" i="2" s="1"/>
  <c r="G654" i="1"/>
  <c r="H654" i="1"/>
  <c r="D656" i="2" s="1"/>
  <c r="G655" i="1"/>
  <c r="C657" i="2" s="1"/>
  <c r="H655" i="1"/>
  <c r="D657" i="2" s="1"/>
  <c r="G656" i="1"/>
  <c r="H656" i="1"/>
  <c r="D658" i="2" s="1"/>
  <c r="G657" i="1"/>
  <c r="C659" i="2" s="1"/>
  <c r="H657" i="1"/>
  <c r="G658" i="1"/>
  <c r="H658" i="1"/>
  <c r="D660" i="2" s="1"/>
  <c r="G659" i="1"/>
  <c r="C661" i="2" s="1"/>
  <c r="H659" i="1"/>
  <c r="D661" i="2" s="1"/>
  <c r="G660" i="1"/>
  <c r="H660" i="1"/>
  <c r="D662" i="2" s="1"/>
  <c r="G661" i="1"/>
  <c r="C663" i="2" s="1"/>
  <c r="H661" i="1"/>
  <c r="D663" i="2" s="1"/>
  <c r="G662" i="1"/>
  <c r="H662" i="1"/>
  <c r="D664" i="2" s="1"/>
  <c r="G663" i="1"/>
  <c r="C665" i="2" s="1"/>
  <c r="H663" i="1"/>
  <c r="D665" i="2" s="1"/>
  <c r="G664" i="1"/>
  <c r="H664" i="1"/>
  <c r="D666" i="2" s="1"/>
  <c r="G665" i="1"/>
  <c r="C667" i="2" s="1"/>
  <c r="H665" i="1"/>
  <c r="G666" i="1"/>
  <c r="H666" i="1"/>
  <c r="D668" i="2" s="1"/>
  <c r="G667" i="1"/>
  <c r="C669" i="2" s="1"/>
  <c r="H667" i="1"/>
  <c r="D669" i="2" s="1"/>
  <c r="G668" i="1"/>
  <c r="C670" i="2" s="1"/>
  <c r="H668" i="1"/>
  <c r="D670" i="2" s="1"/>
  <c r="G669" i="1"/>
  <c r="C671" i="2" s="1"/>
  <c r="H669" i="1"/>
  <c r="D671" i="2" s="1"/>
  <c r="G670" i="1"/>
  <c r="H670" i="1"/>
  <c r="D672" i="2" s="1"/>
  <c r="G671" i="1"/>
  <c r="C673" i="2" s="1"/>
  <c r="H671" i="1"/>
  <c r="D673" i="2" s="1"/>
  <c r="G672" i="1"/>
  <c r="H672" i="1"/>
  <c r="D674" i="2" s="1"/>
  <c r="G673" i="1"/>
  <c r="C675" i="2" s="1"/>
  <c r="H673" i="1"/>
  <c r="D675" i="2" s="1"/>
  <c r="G674" i="1"/>
  <c r="H674" i="1"/>
  <c r="D676" i="2" s="1"/>
  <c r="G675" i="1"/>
  <c r="C677" i="2" s="1"/>
  <c r="H675" i="1"/>
  <c r="D677" i="2" s="1"/>
  <c r="G676" i="1"/>
  <c r="H676" i="1"/>
  <c r="D678" i="2" s="1"/>
  <c r="G677" i="1"/>
  <c r="C679" i="2" s="1"/>
  <c r="H677" i="1"/>
  <c r="D679" i="2" s="1"/>
  <c r="G678" i="1"/>
  <c r="H678" i="1"/>
  <c r="D680" i="2" s="1"/>
  <c r="G679" i="1"/>
  <c r="C681" i="2" s="1"/>
  <c r="H679" i="1"/>
  <c r="D681" i="2" s="1"/>
  <c r="G680" i="1"/>
  <c r="H680" i="1"/>
  <c r="D682" i="2" s="1"/>
  <c r="G681" i="1"/>
  <c r="C683" i="2" s="1"/>
  <c r="H681" i="1"/>
  <c r="D683" i="2" s="1"/>
  <c r="G682" i="1"/>
  <c r="H682" i="1"/>
  <c r="D684" i="2" s="1"/>
  <c r="G683" i="1"/>
  <c r="C685" i="2" s="1"/>
  <c r="H683" i="1"/>
  <c r="D685" i="2" s="1"/>
  <c r="G684" i="1"/>
  <c r="C686" i="2" s="1"/>
  <c r="H684" i="1"/>
  <c r="D686" i="2" s="1"/>
  <c r="G685" i="1"/>
  <c r="C687" i="2" s="1"/>
  <c r="H685" i="1"/>
  <c r="D687" i="2" s="1"/>
  <c r="G686" i="1"/>
  <c r="H686" i="1"/>
  <c r="D688" i="2" s="1"/>
  <c r="G687" i="1"/>
  <c r="C689" i="2" s="1"/>
  <c r="H687" i="1"/>
  <c r="D689" i="2" s="1"/>
  <c r="G688" i="1"/>
  <c r="H688" i="1"/>
  <c r="D690" i="2" s="1"/>
  <c r="G689" i="1"/>
  <c r="C691" i="2" s="1"/>
  <c r="H689" i="1"/>
  <c r="G690" i="1"/>
  <c r="H690" i="1"/>
  <c r="D692" i="2" s="1"/>
  <c r="G691" i="1"/>
  <c r="C693" i="2" s="1"/>
  <c r="H691" i="1"/>
  <c r="D693" i="2" s="1"/>
  <c r="G692" i="1"/>
  <c r="H692" i="1"/>
  <c r="D694" i="2" s="1"/>
  <c r="G693" i="1"/>
  <c r="C695" i="2" s="1"/>
  <c r="H693" i="1"/>
  <c r="D695" i="2" s="1"/>
  <c r="G694" i="1"/>
  <c r="H694" i="1"/>
  <c r="D696" i="2" s="1"/>
  <c r="G695" i="1"/>
  <c r="C697" i="2" s="1"/>
  <c r="H695" i="1"/>
  <c r="D697" i="2" s="1"/>
  <c r="G696" i="1"/>
  <c r="H696" i="1"/>
  <c r="D698" i="2" s="1"/>
  <c r="G697" i="1"/>
  <c r="C699" i="2" s="1"/>
  <c r="H697" i="1"/>
  <c r="D699" i="2" s="1"/>
  <c r="G698" i="1"/>
  <c r="H698" i="1"/>
  <c r="D700" i="2" s="1"/>
  <c r="G699" i="1"/>
  <c r="C701" i="2" s="1"/>
  <c r="H699" i="1"/>
  <c r="D701" i="2" s="1"/>
  <c r="G700" i="1"/>
  <c r="H700" i="1"/>
  <c r="D702" i="2" s="1"/>
  <c r="G701" i="1"/>
  <c r="C703" i="2" s="1"/>
  <c r="H701" i="1"/>
  <c r="D703" i="2" s="1"/>
  <c r="G702" i="1"/>
  <c r="H702" i="1"/>
  <c r="D704" i="2" s="1"/>
  <c r="G703" i="1"/>
  <c r="C705" i="2" s="1"/>
  <c r="H703" i="1"/>
  <c r="D705" i="2" s="1"/>
  <c r="G704" i="1"/>
  <c r="H704" i="1"/>
  <c r="D706" i="2" s="1"/>
  <c r="G705" i="1"/>
  <c r="C707" i="2" s="1"/>
  <c r="H705" i="1"/>
  <c r="D707" i="2" s="1"/>
  <c r="G706" i="1"/>
  <c r="H706" i="1"/>
  <c r="D708" i="2" s="1"/>
  <c r="G707" i="1"/>
  <c r="C709" i="2" s="1"/>
  <c r="H707" i="1"/>
  <c r="D709" i="2" s="1"/>
  <c r="G708" i="1"/>
  <c r="C710" i="2" s="1"/>
  <c r="H708" i="1"/>
  <c r="D710" i="2" s="1"/>
  <c r="G709" i="1"/>
  <c r="C711" i="2" s="1"/>
  <c r="H709" i="1"/>
  <c r="D711" i="2" s="1"/>
  <c r="G710" i="1"/>
  <c r="H710" i="1"/>
  <c r="D712" i="2" s="1"/>
  <c r="G711" i="1"/>
  <c r="C713" i="2" s="1"/>
  <c r="H711" i="1"/>
  <c r="D713" i="2" s="1"/>
  <c r="G712" i="1"/>
  <c r="H712" i="1"/>
  <c r="D714" i="2" s="1"/>
  <c r="G713" i="1"/>
  <c r="C715" i="2" s="1"/>
  <c r="H713" i="1"/>
  <c r="D715" i="2" s="1"/>
  <c r="G714" i="1"/>
  <c r="H714" i="1"/>
  <c r="D716" i="2" s="1"/>
  <c r="G715" i="1"/>
  <c r="C717" i="2" s="1"/>
  <c r="H715" i="1"/>
  <c r="D717" i="2" s="1"/>
  <c r="G716" i="1"/>
  <c r="H716" i="1"/>
  <c r="D718" i="2" s="1"/>
  <c r="G717" i="1"/>
  <c r="C719" i="2" s="1"/>
  <c r="H717" i="1"/>
  <c r="D719" i="2" s="1"/>
  <c r="G718" i="1"/>
  <c r="H718" i="1"/>
  <c r="D720" i="2" s="1"/>
  <c r="G719" i="1"/>
  <c r="C721" i="2" s="1"/>
  <c r="H719" i="1"/>
  <c r="D721" i="2" s="1"/>
  <c r="G720" i="1"/>
  <c r="H720" i="1"/>
  <c r="D722" i="2" s="1"/>
  <c r="G721" i="1"/>
  <c r="C723" i="2" s="1"/>
  <c r="H721" i="1"/>
  <c r="G722" i="1"/>
  <c r="H722" i="1"/>
  <c r="D724" i="2" s="1"/>
  <c r="G723" i="1"/>
  <c r="C725" i="2" s="1"/>
  <c r="H723" i="1"/>
  <c r="D725" i="2" s="1"/>
  <c r="G724" i="1"/>
  <c r="H724" i="1"/>
  <c r="D726" i="2" s="1"/>
  <c r="G725" i="1"/>
  <c r="C727" i="2" s="1"/>
  <c r="H725" i="1"/>
  <c r="D727" i="2" s="1"/>
  <c r="G726" i="1"/>
  <c r="H726" i="1"/>
  <c r="D728" i="2" s="1"/>
  <c r="G727" i="1"/>
  <c r="C729" i="2" s="1"/>
  <c r="H727" i="1"/>
  <c r="D729" i="2" s="1"/>
  <c r="G728" i="1"/>
  <c r="H728" i="1"/>
  <c r="D730" i="2" s="1"/>
  <c r="G729" i="1"/>
  <c r="C731" i="2" s="1"/>
  <c r="H729" i="1"/>
  <c r="D731" i="2" s="1"/>
  <c r="G730" i="1"/>
  <c r="H730" i="1"/>
  <c r="D732" i="2" s="1"/>
  <c r="G731" i="1"/>
  <c r="C733" i="2" s="1"/>
  <c r="H731" i="1"/>
  <c r="D733" i="2" s="1"/>
  <c r="G732" i="1"/>
  <c r="H732" i="1"/>
  <c r="D734" i="2" s="1"/>
  <c r="G733" i="1"/>
  <c r="C735" i="2" s="1"/>
  <c r="H733" i="1"/>
  <c r="D735" i="2" s="1"/>
  <c r="G734" i="1"/>
  <c r="H734" i="1"/>
  <c r="D736" i="2" s="1"/>
  <c r="G735" i="1"/>
  <c r="C737" i="2" s="1"/>
  <c r="H735" i="1"/>
  <c r="D737" i="2" s="1"/>
  <c r="G736" i="1"/>
  <c r="H736" i="1"/>
  <c r="D738" i="2" s="1"/>
  <c r="G737" i="1"/>
  <c r="C739" i="2" s="1"/>
  <c r="H737" i="1"/>
  <c r="D739" i="2" s="1"/>
  <c r="G738" i="1"/>
  <c r="H738" i="1"/>
  <c r="D740" i="2" s="1"/>
  <c r="G739" i="1"/>
  <c r="C741" i="2" s="1"/>
  <c r="H739" i="1"/>
  <c r="D741" i="2" s="1"/>
  <c r="G740" i="1"/>
  <c r="C742" i="2" s="1"/>
  <c r="H740" i="1"/>
  <c r="D742" i="2" s="1"/>
  <c r="G741" i="1"/>
  <c r="C743" i="2" s="1"/>
  <c r="H741" i="1"/>
  <c r="D743" i="2" s="1"/>
  <c r="G742" i="1"/>
  <c r="H742" i="1"/>
  <c r="D744" i="2" s="1"/>
  <c r="G743" i="1"/>
  <c r="C745" i="2" s="1"/>
  <c r="H743" i="1"/>
  <c r="D745" i="2" s="1"/>
  <c r="G744" i="1"/>
  <c r="H744" i="1"/>
  <c r="D746" i="2" s="1"/>
  <c r="G745" i="1"/>
  <c r="C747" i="2" s="1"/>
  <c r="H745" i="1"/>
  <c r="G746" i="1"/>
  <c r="H746" i="1"/>
  <c r="D748" i="2" s="1"/>
  <c r="G747" i="1"/>
  <c r="C749" i="2" s="1"/>
  <c r="H747" i="1"/>
  <c r="D749" i="2" s="1"/>
  <c r="G748" i="1"/>
  <c r="H748" i="1"/>
  <c r="D750" i="2" s="1"/>
  <c r="G749" i="1"/>
  <c r="C751" i="2" s="1"/>
  <c r="H749" i="1"/>
  <c r="G750" i="1"/>
  <c r="H750" i="1"/>
  <c r="D752" i="2" s="1"/>
  <c r="G751" i="1"/>
  <c r="C753" i="2" s="1"/>
  <c r="H751" i="1"/>
  <c r="G752" i="1"/>
  <c r="H752" i="1"/>
  <c r="D754" i="2" s="1"/>
  <c r="G753" i="1"/>
  <c r="C755" i="2" s="1"/>
  <c r="H753" i="1"/>
  <c r="G754" i="1"/>
  <c r="H754" i="1"/>
  <c r="D756" i="2" s="1"/>
  <c r="G755" i="1"/>
  <c r="C757" i="2" s="1"/>
  <c r="H755" i="1"/>
  <c r="G756" i="1"/>
  <c r="H756" i="1"/>
  <c r="D758" i="2" s="1"/>
  <c r="G757" i="1"/>
  <c r="C759" i="2" s="1"/>
  <c r="H757" i="1"/>
  <c r="G758" i="1"/>
  <c r="H758" i="1"/>
  <c r="D760" i="2" s="1"/>
  <c r="G759" i="1"/>
  <c r="C761" i="2" s="1"/>
  <c r="H759" i="1"/>
  <c r="G760" i="1"/>
  <c r="H760" i="1"/>
  <c r="D762" i="2" s="1"/>
  <c r="G761" i="1"/>
  <c r="C763" i="2" s="1"/>
  <c r="H761" i="1"/>
  <c r="D763" i="2" s="1"/>
  <c r="G762" i="1"/>
  <c r="H762" i="1"/>
  <c r="D764" i="2" s="1"/>
  <c r="G763" i="1"/>
  <c r="C765" i="2" s="1"/>
  <c r="H763" i="1"/>
  <c r="G764" i="1"/>
  <c r="H764" i="1"/>
  <c r="D766" i="2" s="1"/>
  <c r="G765" i="1"/>
  <c r="C767" i="2" s="1"/>
  <c r="H765" i="1"/>
  <c r="G766" i="1"/>
  <c r="H766" i="1"/>
  <c r="D768" i="2" s="1"/>
  <c r="G767" i="1"/>
  <c r="C769" i="2" s="1"/>
  <c r="H767" i="1"/>
  <c r="G768" i="1"/>
  <c r="H768" i="1"/>
  <c r="D770" i="2" s="1"/>
  <c r="G769" i="1"/>
  <c r="C771" i="2" s="1"/>
  <c r="H769" i="1"/>
  <c r="D771" i="2" s="1"/>
  <c r="G770" i="1"/>
  <c r="H770" i="1"/>
  <c r="D772" i="2" s="1"/>
  <c r="G771" i="1"/>
  <c r="C773" i="2" s="1"/>
  <c r="H771" i="1"/>
  <c r="G772" i="1"/>
  <c r="C774" i="2" s="1"/>
  <c r="H772" i="1"/>
  <c r="D774" i="2" s="1"/>
  <c r="G773" i="1"/>
  <c r="C775" i="2" s="1"/>
  <c r="H773" i="1"/>
  <c r="G774" i="1"/>
  <c r="H774" i="1"/>
  <c r="D776" i="2" s="1"/>
  <c r="G775" i="1"/>
  <c r="C777" i="2" s="1"/>
  <c r="H775" i="1"/>
  <c r="G776" i="1"/>
  <c r="H776" i="1"/>
  <c r="D778" i="2" s="1"/>
  <c r="G777" i="1"/>
  <c r="C779" i="2" s="1"/>
  <c r="H777" i="1"/>
  <c r="G778" i="1"/>
  <c r="H778" i="1"/>
  <c r="D780" i="2" s="1"/>
  <c r="G779" i="1"/>
  <c r="C781" i="2" s="1"/>
  <c r="H779" i="1"/>
  <c r="G780" i="1"/>
  <c r="H780" i="1"/>
  <c r="D782" i="2" s="1"/>
  <c r="G781" i="1"/>
  <c r="C783" i="2" s="1"/>
  <c r="H781" i="1"/>
  <c r="G782" i="1"/>
  <c r="H782" i="1"/>
  <c r="D784" i="2" s="1"/>
  <c r="G783" i="1"/>
  <c r="C785" i="2" s="1"/>
  <c r="H783" i="1"/>
  <c r="G784" i="1"/>
  <c r="H784" i="1"/>
  <c r="D786" i="2" s="1"/>
  <c r="G785" i="1"/>
  <c r="C787" i="2" s="1"/>
  <c r="H785" i="1"/>
  <c r="G786" i="1"/>
  <c r="H786" i="1"/>
  <c r="D788" i="2" s="1"/>
  <c r="G787" i="1"/>
  <c r="C789" i="2" s="1"/>
  <c r="H787" i="1"/>
  <c r="G788" i="1"/>
  <c r="H788" i="1"/>
  <c r="D790" i="2" s="1"/>
  <c r="G789" i="1"/>
  <c r="C791" i="2" s="1"/>
  <c r="H789" i="1"/>
  <c r="G790" i="1"/>
  <c r="H790" i="1"/>
  <c r="D792" i="2" s="1"/>
  <c r="G791" i="1"/>
  <c r="C793" i="2" s="1"/>
  <c r="H791" i="1"/>
  <c r="G792" i="1"/>
  <c r="H792" i="1"/>
  <c r="D794" i="2" s="1"/>
  <c r="G793" i="1"/>
  <c r="C795" i="2" s="1"/>
  <c r="H793" i="1"/>
  <c r="G794" i="1"/>
  <c r="H794" i="1"/>
  <c r="D796" i="2" s="1"/>
  <c r="G795" i="1"/>
  <c r="C797" i="2" s="1"/>
  <c r="H795" i="1"/>
  <c r="G796" i="1"/>
  <c r="H796" i="1"/>
  <c r="D798" i="2" s="1"/>
  <c r="G797" i="1"/>
  <c r="C799" i="2" s="1"/>
  <c r="H797" i="1"/>
  <c r="G798" i="1"/>
  <c r="H798" i="1"/>
  <c r="D800" i="2" s="1"/>
  <c r="G799" i="1"/>
  <c r="C801" i="2" s="1"/>
  <c r="H799" i="1"/>
  <c r="G800" i="1"/>
  <c r="H800" i="1"/>
  <c r="D802" i="2" s="1"/>
  <c r="G801" i="1"/>
  <c r="C803" i="2" s="1"/>
  <c r="H801" i="1"/>
  <c r="G802" i="1"/>
  <c r="H802" i="1"/>
  <c r="D804" i="2" s="1"/>
  <c r="G803" i="1"/>
  <c r="C805" i="2" s="1"/>
  <c r="H803" i="1"/>
  <c r="G804" i="1"/>
  <c r="H804" i="1"/>
  <c r="D806" i="2" s="1"/>
  <c r="G805" i="1"/>
  <c r="C807" i="2" s="1"/>
  <c r="H805" i="1"/>
  <c r="G806" i="1"/>
  <c r="H806" i="1"/>
  <c r="D808" i="2" s="1"/>
  <c r="G807" i="1"/>
  <c r="C809" i="2" s="1"/>
  <c r="H807" i="1"/>
  <c r="G808" i="1"/>
  <c r="H808" i="1"/>
  <c r="D810" i="2" s="1"/>
  <c r="G809" i="1"/>
  <c r="C811" i="2" s="1"/>
  <c r="H809" i="1"/>
  <c r="G810" i="1"/>
  <c r="H810" i="1"/>
  <c r="D812" i="2" s="1"/>
  <c r="G811" i="1"/>
  <c r="C813" i="2" s="1"/>
  <c r="H811" i="1"/>
  <c r="G812" i="1"/>
  <c r="H812" i="1"/>
  <c r="D814" i="2" s="1"/>
  <c r="G813" i="1"/>
  <c r="C815" i="2" s="1"/>
  <c r="H813" i="1"/>
  <c r="G814" i="1"/>
  <c r="H814" i="1"/>
  <c r="D816" i="2" s="1"/>
  <c r="G815" i="1"/>
  <c r="C817" i="2" s="1"/>
  <c r="H815" i="1"/>
  <c r="G816" i="1"/>
  <c r="H816" i="1"/>
  <c r="D818" i="2" s="1"/>
  <c r="G817" i="1"/>
  <c r="C819" i="2" s="1"/>
  <c r="H817" i="1"/>
  <c r="G818" i="1"/>
  <c r="H818" i="1"/>
  <c r="D820" i="2" s="1"/>
  <c r="G819" i="1"/>
  <c r="C821" i="2" s="1"/>
  <c r="H819" i="1"/>
  <c r="G820" i="1"/>
  <c r="H820" i="1"/>
  <c r="D822" i="2" s="1"/>
  <c r="G821" i="1"/>
  <c r="C823" i="2" s="1"/>
  <c r="H821" i="1"/>
  <c r="G822" i="1"/>
  <c r="H822" i="1"/>
  <c r="D824" i="2" s="1"/>
  <c r="G823" i="1"/>
  <c r="C825" i="2" s="1"/>
  <c r="H823" i="1"/>
  <c r="G824" i="1"/>
  <c r="H824" i="1"/>
  <c r="D826" i="2" s="1"/>
  <c r="G825" i="1"/>
  <c r="C827" i="2" s="1"/>
  <c r="H825" i="1"/>
  <c r="G826" i="1"/>
  <c r="H826" i="1"/>
  <c r="D828" i="2" s="1"/>
  <c r="G827" i="1"/>
  <c r="C829" i="2" s="1"/>
  <c r="H827" i="1"/>
  <c r="G828" i="1"/>
  <c r="H828" i="1"/>
  <c r="D830" i="2" s="1"/>
  <c r="G829" i="1"/>
  <c r="C831" i="2" s="1"/>
  <c r="H829" i="1"/>
  <c r="G830" i="1"/>
  <c r="H830" i="1"/>
  <c r="D832" i="2" s="1"/>
  <c r="G831" i="1"/>
  <c r="C833" i="2" s="1"/>
  <c r="H831" i="1"/>
  <c r="G832" i="1"/>
  <c r="H832" i="1"/>
  <c r="D834" i="2" s="1"/>
  <c r="G833" i="1"/>
  <c r="C835" i="2" s="1"/>
  <c r="H833" i="1"/>
  <c r="G834" i="1"/>
  <c r="H834" i="1"/>
  <c r="D836" i="2" s="1"/>
  <c r="G835" i="1"/>
  <c r="C837" i="2" s="1"/>
  <c r="H835" i="1"/>
  <c r="G836" i="1"/>
  <c r="H836" i="1"/>
  <c r="D838" i="2" s="1"/>
  <c r="G837" i="1"/>
  <c r="C839" i="2" s="1"/>
  <c r="H837" i="1"/>
  <c r="G838" i="1"/>
  <c r="H838" i="1"/>
  <c r="D840" i="2" s="1"/>
  <c r="G839" i="1"/>
  <c r="C841" i="2" s="1"/>
  <c r="H839" i="1"/>
  <c r="G840" i="1"/>
  <c r="H840" i="1"/>
  <c r="D842" i="2" s="1"/>
  <c r="G841" i="1"/>
  <c r="C843" i="2" s="1"/>
  <c r="H841" i="1"/>
  <c r="G842" i="1"/>
  <c r="H842" i="1"/>
  <c r="D844" i="2" s="1"/>
  <c r="G843" i="1"/>
  <c r="C845" i="2" s="1"/>
  <c r="H843" i="1"/>
  <c r="G844" i="1"/>
  <c r="H844" i="1"/>
  <c r="D846" i="2" s="1"/>
  <c r="G845" i="1"/>
  <c r="C847" i="2" s="1"/>
  <c r="H845" i="1"/>
  <c r="G846" i="1"/>
  <c r="H846" i="1"/>
  <c r="D848" i="2" s="1"/>
  <c r="G847" i="1"/>
  <c r="C849" i="2" s="1"/>
  <c r="H847" i="1"/>
  <c r="G848" i="1"/>
  <c r="H848" i="1"/>
  <c r="D850" i="2" s="1"/>
  <c r="G849" i="1"/>
  <c r="C851" i="2" s="1"/>
  <c r="H849" i="1"/>
  <c r="G850" i="1"/>
  <c r="H850" i="1"/>
  <c r="D852" i="2" s="1"/>
  <c r="G851" i="1"/>
  <c r="C853" i="2" s="1"/>
  <c r="H851" i="1"/>
  <c r="G852" i="1"/>
  <c r="H852" i="1"/>
  <c r="D854" i="2" s="1"/>
  <c r="G853" i="1"/>
  <c r="C855" i="2" s="1"/>
  <c r="H853" i="1"/>
  <c r="G854" i="1"/>
  <c r="H854" i="1"/>
  <c r="D856" i="2" s="1"/>
  <c r="G855" i="1"/>
  <c r="C857" i="2" s="1"/>
  <c r="H855" i="1"/>
  <c r="G856" i="1"/>
  <c r="H856" i="1"/>
  <c r="D858" i="2" s="1"/>
  <c r="G857" i="1"/>
  <c r="C859" i="2" s="1"/>
  <c r="H857" i="1"/>
  <c r="G858" i="1"/>
  <c r="H858" i="1"/>
  <c r="D860" i="2" s="1"/>
  <c r="G859" i="1"/>
  <c r="C861" i="2" s="1"/>
  <c r="H859" i="1"/>
  <c r="G860" i="1"/>
  <c r="H860" i="1"/>
  <c r="D862" i="2" s="1"/>
  <c r="G861" i="1"/>
  <c r="C863" i="2" s="1"/>
  <c r="H861" i="1"/>
  <c r="G862" i="1"/>
  <c r="H862" i="1"/>
  <c r="D864" i="2" s="1"/>
  <c r="G863" i="1"/>
  <c r="C865" i="2" s="1"/>
  <c r="H863" i="1"/>
  <c r="G864" i="1"/>
  <c r="H864" i="1"/>
  <c r="D866" i="2" s="1"/>
  <c r="G865" i="1"/>
  <c r="C867" i="2" s="1"/>
  <c r="H865" i="1"/>
  <c r="G866" i="1"/>
  <c r="H866" i="1"/>
  <c r="D868" i="2" s="1"/>
  <c r="G867" i="1"/>
  <c r="C869" i="2" s="1"/>
  <c r="H867" i="1"/>
  <c r="G868" i="1"/>
  <c r="H868" i="1"/>
  <c r="D870" i="2" s="1"/>
  <c r="G869" i="1"/>
  <c r="C871" i="2" s="1"/>
  <c r="H869" i="1"/>
  <c r="G870" i="1"/>
  <c r="H870" i="1"/>
  <c r="D872" i="2" s="1"/>
  <c r="G871" i="1"/>
  <c r="C873" i="2" s="1"/>
  <c r="H871" i="1"/>
  <c r="G872" i="1"/>
  <c r="H872" i="1"/>
  <c r="D874" i="2" s="1"/>
  <c r="G873" i="1"/>
  <c r="C875" i="2" s="1"/>
  <c r="H873" i="1"/>
  <c r="G874" i="1"/>
  <c r="H874" i="1"/>
  <c r="D876" i="2" s="1"/>
  <c r="G875" i="1"/>
  <c r="C877" i="2" s="1"/>
  <c r="H875" i="1"/>
  <c r="G876" i="1"/>
  <c r="H876" i="1"/>
  <c r="D878" i="2" s="1"/>
  <c r="G877" i="1"/>
  <c r="C879" i="2" s="1"/>
  <c r="H877" i="1"/>
  <c r="G878" i="1"/>
  <c r="H878" i="1"/>
  <c r="D880" i="2" s="1"/>
  <c r="G879" i="1"/>
  <c r="C881" i="2" s="1"/>
  <c r="H879" i="1"/>
  <c r="G880" i="1"/>
  <c r="H880" i="1"/>
  <c r="D882" i="2" s="1"/>
  <c r="G881" i="1"/>
  <c r="C883" i="2" s="1"/>
  <c r="H881" i="1"/>
  <c r="G882" i="1"/>
  <c r="H882" i="1"/>
  <c r="D884" i="2" s="1"/>
  <c r="G883" i="1"/>
  <c r="C885" i="2" s="1"/>
  <c r="H883" i="1"/>
  <c r="G884" i="1"/>
  <c r="H884" i="1"/>
  <c r="D886" i="2" s="1"/>
  <c r="G885" i="1"/>
  <c r="C887" i="2" s="1"/>
  <c r="H885" i="1"/>
  <c r="G886" i="1"/>
  <c r="H886" i="1"/>
  <c r="D888" i="2" s="1"/>
  <c r="G887" i="1"/>
  <c r="C889" i="2" s="1"/>
  <c r="H887" i="1"/>
  <c r="G888" i="1"/>
  <c r="H888" i="1"/>
  <c r="D890" i="2" s="1"/>
  <c r="G889" i="1"/>
  <c r="C891" i="2" s="1"/>
  <c r="H889" i="1"/>
  <c r="G890" i="1"/>
  <c r="H890" i="1"/>
  <c r="D892" i="2" s="1"/>
  <c r="G891" i="1"/>
  <c r="C893" i="2" s="1"/>
  <c r="H891" i="1"/>
  <c r="G892" i="1"/>
  <c r="H892" i="1"/>
  <c r="D894" i="2" s="1"/>
  <c r="G893" i="1"/>
  <c r="C895" i="2" s="1"/>
  <c r="H893" i="1"/>
  <c r="G894" i="1"/>
  <c r="H894" i="1"/>
  <c r="D896" i="2" s="1"/>
  <c r="G895" i="1"/>
  <c r="C897" i="2" s="1"/>
  <c r="H895" i="1"/>
  <c r="G896" i="1"/>
  <c r="H896" i="1"/>
  <c r="D898" i="2" s="1"/>
  <c r="G897" i="1"/>
  <c r="C899" i="2" s="1"/>
  <c r="H897" i="1"/>
  <c r="G898" i="1"/>
  <c r="H898" i="1"/>
  <c r="D900" i="2" s="1"/>
  <c r="G899" i="1"/>
  <c r="C901" i="2" s="1"/>
  <c r="H899" i="1"/>
  <c r="G900" i="1"/>
  <c r="H900" i="1"/>
  <c r="D902" i="2" s="1"/>
  <c r="G901" i="1"/>
  <c r="C903" i="2" s="1"/>
  <c r="H901" i="1"/>
  <c r="G902" i="1"/>
  <c r="H902" i="1"/>
  <c r="D904" i="2" s="1"/>
  <c r="G903" i="1"/>
  <c r="C905" i="2" s="1"/>
  <c r="H903" i="1"/>
  <c r="G904" i="1"/>
  <c r="H904" i="1"/>
  <c r="D906" i="2" s="1"/>
  <c r="G905" i="1"/>
  <c r="C907" i="2" s="1"/>
  <c r="H905" i="1"/>
  <c r="G906" i="1"/>
  <c r="H906" i="1"/>
  <c r="D908" i="2" s="1"/>
  <c r="G907" i="1"/>
  <c r="C909" i="2" s="1"/>
  <c r="H907" i="1"/>
  <c r="G908" i="1"/>
  <c r="H908" i="1"/>
  <c r="D910" i="2" s="1"/>
  <c r="G909" i="1"/>
  <c r="C911" i="2" s="1"/>
  <c r="H909" i="1"/>
  <c r="G910" i="1"/>
  <c r="H910" i="1"/>
  <c r="D912" i="2" s="1"/>
  <c r="G911" i="1"/>
  <c r="C913" i="2" s="1"/>
  <c r="H911" i="1"/>
  <c r="G912" i="1"/>
  <c r="H912" i="1"/>
  <c r="D914" i="2" s="1"/>
  <c r="G913" i="1"/>
  <c r="C915" i="2" s="1"/>
  <c r="H913" i="1"/>
  <c r="G914" i="1"/>
  <c r="H914" i="1"/>
  <c r="D916" i="2" s="1"/>
  <c r="G915" i="1"/>
  <c r="C917" i="2" s="1"/>
  <c r="H915" i="1"/>
  <c r="G916" i="1"/>
  <c r="H916" i="1"/>
  <c r="D918" i="2" s="1"/>
  <c r="G917" i="1"/>
  <c r="C919" i="2" s="1"/>
  <c r="H917" i="1"/>
  <c r="G918" i="1"/>
  <c r="H918" i="1"/>
  <c r="D920" i="2" s="1"/>
  <c r="G919" i="1"/>
  <c r="C921" i="2" s="1"/>
  <c r="H919" i="1"/>
  <c r="G920" i="1"/>
  <c r="H920" i="1"/>
  <c r="D922" i="2" s="1"/>
  <c r="G921" i="1"/>
  <c r="C923" i="2" s="1"/>
  <c r="H921" i="1"/>
  <c r="G922" i="1"/>
  <c r="H922" i="1"/>
  <c r="D924" i="2" s="1"/>
  <c r="G923" i="1"/>
  <c r="C925" i="2" s="1"/>
  <c r="H923" i="1"/>
  <c r="G924" i="1"/>
  <c r="H924" i="1"/>
  <c r="D926" i="2" s="1"/>
  <c r="G925" i="1"/>
  <c r="C927" i="2" s="1"/>
  <c r="H925" i="1"/>
  <c r="G926" i="1"/>
  <c r="H926" i="1"/>
  <c r="D928" i="2" s="1"/>
  <c r="G927" i="1"/>
  <c r="C929" i="2" s="1"/>
  <c r="H927" i="1"/>
  <c r="G928" i="1"/>
  <c r="H928" i="1"/>
  <c r="D930" i="2" s="1"/>
  <c r="G929" i="1"/>
  <c r="C931" i="2" s="1"/>
  <c r="H929" i="1"/>
  <c r="G930" i="1"/>
  <c r="H930" i="1"/>
  <c r="D932" i="2" s="1"/>
  <c r="G931" i="1"/>
  <c r="C933" i="2" s="1"/>
  <c r="H931" i="1"/>
  <c r="G932" i="1"/>
  <c r="H932" i="1"/>
  <c r="D934" i="2" s="1"/>
  <c r="G933" i="1"/>
  <c r="C935" i="2" s="1"/>
  <c r="H933" i="1"/>
  <c r="G934" i="1"/>
  <c r="H934" i="1"/>
  <c r="D936" i="2" s="1"/>
  <c r="G935" i="1"/>
  <c r="C937" i="2" s="1"/>
  <c r="H935" i="1"/>
  <c r="G936" i="1"/>
  <c r="H936" i="1"/>
  <c r="D938" i="2" s="1"/>
  <c r="G937" i="1"/>
  <c r="C939" i="2" s="1"/>
  <c r="H937" i="1"/>
  <c r="G938" i="1"/>
  <c r="H938" i="1"/>
  <c r="D940" i="2" s="1"/>
  <c r="G939" i="1"/>
  <c r="C941" i="2" s="1"/>
  <c r="H939" i="1"/>
  <c r="G940" i="1"/>
  <c r="H940" i="1"/>
  <c r="D942" i="2" s="1"/>
  <c r="G941" i="1"/>
  <c r="C943" i="2" s="1"/>
  <c r="H941" i="1"/>
  <c r="G942" i="1"/>
  <c r="H942" i="1"/>
  <c r="D944" i="2" s="1"/>
  <c r="G943" i="1"/>
  <c r="C945" i="2" s="1"/>
  <c r="H943" i="1"/>
  <c r="G944" i="1"/>
  <c r="H944" i="1"/>
  <c r="D946" i="2" s="1"/>
  <c r="G945" i="1"/>
  <c r="C947" i="2" s="1"/>
  <c r="H945" i="1"/>
  <c r="G946" i="1"/>
  <c r="H946" i="1"/>
  <c r="D948" i="2" s="1"/>
  <c r="G947" i="1"/>
  <c r="C949" i="2" s="1"/>
  <c r="H947" i="1"/>
  <c r="G948" i="1"/>
  <c r="H948" i="1"/>
  <c r="D950" i="2" s="1"/>
  <c r="G949" i="1"/>
  <c r="C951" i="2" s="1"/>
  <c r="H949" i="1"/>
  <c r="G950" i="1"/>
  <c r="H950" i="1"/>
  <c r="D952" i="2" s="1"/>
  <c r="G951" i="1"/>
  <c r="C953" i="2" s="1"/>
  <c r="H951" i="1"/>
  <c r="G952" i="1"/>
  <c r="H952" i="1"/>
  <c r="D954" i="2" s="1"/>
  <c r="G953" i="1"/>
  <c r="C955" i="2" s="1"/>
  <c r="H953" i="1"/>
  <c r="G954" i="1"/>
  <c r="H954" i="1"/>
  <c r="D956" i="2" s="1"/>
  <c r="G955" i="1"/>
  <c r="C957" i="2" s="1"/>
  <c r="H955" i="1"/>
  <c r="G956" i="1"/>
  <c r="H956" i="1"/>
  <c r="D958" i="2" s="1"/>
  <c r="G957" i="1"/>
  <c r="C959" i="2" s="1"/>
  <c r="H957" i="1"/>
  <c r="G958" i="1"/>
  <c r="H958" i="1"/>
  <c r="D960" i="2" s="1"/>
  <c r="G959" i="1"/>
  <c r="C961" i="2" s="1"/>
  <c r="H959" i="1"/>
  <c r="G960" i="1"/>
  <c r="H960" i="1"/>
  <c r="D962" i="2" s="1"/>
  <c r="G961" i="1"/>
  <c r="C963" i="2" s="1"/>
  <c r="H961" i="1"/>
  <c r="G962" i="1"/>
  <c r="H962" i="1"/>
  <c r="D964" i="2" s="1"/>
  <c r="G963" i="1"/>
  <c r="C965" i="2" s="1"/>
  <c r="H963" i="1"/>
  <c r="G964" i="1"/>
  <c r="H964" i="1"/>
  <c r="D966" i="2" s="1"/>
  <c r="G965" i="1"/>
  <c r="C967" i="2" s="1"/>
  <c r="H965" i="1"/>
  <c r="G966" i="1"/>
  <c r="H966" i="1"/>
  <c r="D968" i="2" s="1"/>
  <c r="G967" i="1"/>
  <c r="C969" i="2" s="1"/>
  <c r="H967" i="1"/>
  <c r="G968" i="1"/>
  <c r="H968" i="1"/>
  <c r="D970" i="2" s="1"/>
  <c r="G969" i="1"/>
  <c r="C971" i="2" s="1"/>
  <c r="H969" i="1"/>
  <c r="G970" i="1"/>
  <c r="H970" i="1"/>
  <c r="D972" i="2" s="1"/>
  <c r="G971" i="1"/>
  <c r="C973" i="2" s="1"/>
  <c r="H971" i="1"/>
  <c r="G972" i="1"/>
  <c r="H972" i="1"/>
  <c r="D974" i="2" s="1"/>
  <c r="G973" i="1"/>
  <c r="C975" i="2" s="1"/>
  <c r="H973" i="1"/>
  <c r="G974" i="1"/>
  <c r="H974" i="1"/>
  <c r="D976" i="2" s="1"/>
  <c r="G975" i="1"/>
  <c r="C977" i="2" s="1"/>
  <c r="H975" i="1"/>
  <c r="G976" i="1"/>
  <c r="H976" i="1"/>
  <c r="D978" i="2" s="1"/>
  <c r="G977" i="1"/>
  <c r="C979" i="2" s="1"/>
  <c r="H977" i="1"/>
  <c r="G978" i="1"/>
  <c r="H978" i="1"/>
  <c r="D980" i="2" s="1"/>
  <c r="G979" i="1"/>
  <c r="C981" i="2" s="1"/>
  <c r="H979" i="1"/>
  <c r="G980" i="1"/>
  <c r="H980" i="1"/>
  <c r="D982" i="2" s="1"/>
  <c r="G981" i="1"/>
  <c r="C983" i="2" s="1"/>
  <c r="H981" i="1"/>
  <c r="G982" i="1"/>
  <c r="H982" i="1"/>
  <c r="D984" i="2" s="1"/>
  <c r="G983" i="1"/>
  <c r="C985" i="2" s="1"/>
  <c r="H983" i="1"/>
  <c r="G984" i="1"/>
  <c r="H984" i="1"/>
  <c r="D986" i="2" s="1"/>
  <c r="G985" i="1"/>
  <c r="C987" i="2" s="1"/>
  <c r="H985" i="1"/>
  <c r="G986" i="1"/>
  <c r="H986" i="1"/>
  <c r="D988" i="2" s="1"/>
  <c r="G987" i="1"/>
  <c r="C989" i="2" s="1"/>
  <c r="H987" i="1"/>
  <c r="G988" i="1"/>
  <c r="H988" i="1"/>
  <c r="D990" i="2" s="1"/>
  <c r="G989" i="1"/>
  <c r="C991" i="2" s="1"/>
  <c r="H989" i="1"/>
  <c r="G990" i="1"/>
  <c r="H990" i="1"/>
  <c r="D992" i="2" s="1"/>
  <c r="G991" i="1"/>
  <c r="C993" i="2" s="1"/>
  <c r="H991" i="1"/>
  <c r="G992" i="1"/>
  <c r="H992" i="1"/>
  <c r="D994" i="2" s="1"/>
  <c r="G993" i="1"/>
  <c r="C995" i="2" s="1"/>
  <c r="H993" i="1"/>
  <c r="G994" i="1"/>
  <c r="H994" i="1"/>
  <c r="D996" i="2" s="1"/>
  <c r="G995" i="1"/>
  <c r="C997" i="2" s="1"/>
  <c r="H995" i="1"/>
  <c r="G996" i="1"/>
  <c r="H996" i="1"/>
  <c r="D998" i="2" s="1"/>
  <c r="G997" i="1"/>
  <c r="C999" i="2" s="1"/>
  <c r="H997" i="1"/>
  <c r="G998" i="1"/>
  <c r="H998" i="1"/>
  <c r="D1000" i="2" s="1"/>
  <c r="G999" i="1"/>
  <c r="C1001" i="2" s="1"/>
  <c r="H999" i="1"/>
  <c r="G1000" i="1"/>
  <c r="H1000" i="1"/>
  <c r="D1002" i="2" s="1"/>
  <c r="G1001" i="1"/>
  <c r="C1003" i="2" s="1"/>
  <c r="H1001" i="1"/>
  <c r="G1002" i="1"/>
  <c r="H1002" i="1"/>
  <c r="D1004" i="2" s="1"/>
  <c r="G1003" i="1"/>
  <c r="C1005" i="2" s="1"/>
  <c r="H1003" i="1"/>
  <c r="G1004" i="1"/>
  <c r="H1004" i="1"/>
  <c r="D1006" i="2" s="1"/>
  <c r="G1005" i="1"/>
  <c r="C1007" i="2" s="1"/>
  <c r="H1005" i="1"/>
  <c r="G1006" i="1"/>
  <c r="H1006" i="1"/>
  <c r="D1008" i="2" s="1"/>
  <c r="G1007" i="1"/>
  <c r="C1009" i="2" s="1"/>
  <c r="H1007" i="1"/>
  <c r="G1008" i="1"/>
  <c r="H1008" i="1"/>
  <c r="D1010" i="2" s="1"/>
  <c r="G1009" i="1"/>
  <c r="C1011" i="2" s="1"/>
  <c r="H1009" i="1"/>
  <c r="G1010" i="1"/>
  <c r="H1010" i="1"/>
  <c r="D1012" i="2" s="1"/>
  <c r="G1011" i="1"/>
  <c r="C1013" i="2" s="1"/>
  <c r="H1011" i="1"/>
  <c r="G1012" i="1"/>
  <c r="H1012" i="1"/>
  <c r="D1014" i="2" s="1"/>
  <c r="G1013" i="1"/>
  <c r="C1015" i="2" s="1"/>
  <c r="H1013" i="1"/>
  <c r="G1014" i="1"/>
  <c r="H1014" i="1"/>
  <c r="D1016" i="2" s="1"/>
  <c r="G1015" i="1"/>
  <c r="C1017" i="2" s="1"/>
  <c r="H1015" i="1"/>
  <c r="G1016" i="1"/>
  <c r="H1016" i="1"/>
  <c r="D1018" i="2" s="1"/>
  <c r="G1017" i="1"/>
  <c r="C1019" i="2" s="1"/>
  <c r="H1017" i="1"/>
  <c r="G1018" i="1"/>
  <c r="H1018" i="1"/>
  <c r="D1020" i="2" s="1"/>
  <c r="G1019" i="1"/>
  <c r="C1021" i="2" s="1"/>
  <c r="H1019" i="1"/>
  <c r="G1020" i="1"/>
  <c r="H1020" i="1"/>
  <c r="D1022" i="2" s="1"/>
  <c r="G1021" i="1"/>
  <c r="C1023" i="2" s="1"/>
  <c r="H1021" i="1"/>
  <c r="G1022" i="1"/>
  <c r="H1022" i="1"/>
  <c r="D1024" i="2" s="1"/>
  <c r="G1023" i="1"/>
  <c r="C1025" i="2" s="1"/>
  <c r="H1023" i="1"/>
  <c r="G1024" i="1"/>
  <c r="H1024" i="1"/>
  <c r="D1026" i="2" s="1"/>
  <c r="G1025" i="1"/>
  <c r="C1027" i="2" s="1"/>
  <c r="H1025" i="1"/>
  <c r="G1026" i="1"/>
  <c r="H1026" i="1"/>
  <c r="D1028" i="2" s="1"/>
  <c r="G1027" i="1"/>
  <c r="C1029" i="2" s="1"/>
  <c r="H1027" i="1"/>
  <c r="G1028" i="1"/>
  <c r="H1028" i="1"/>
  <c r="D1030" i="2" s="1"/>
  <c r="G1029" i="1"/>
  <c r="C1031" i="2" s="1"/>
  <c r="H1029" i="1"/>
  <c r="G1030" i="1"/>
  <c r="H1030" i="1"/>
  <c r="D1032" i="2" s="1"/>
  <c r="G1031" i="1"/>
  <c r="C1033" i="2" s="1"/>
  <c r="H1031" i="1"/>
  <c r="G1032" i="1"/>
  <c r="H1032" i="1"/>
  <c r="D1034" i="2" s="1"/>
  <c r="G1033" i="1"/>
  <c r="C1035" i="2" s="1"/>
  <c r="H1033" i="1"/>
  <c r="G1034" i="1"/>
  <c r="H1034" i="1"/>
  <c r="D1036" i="2" s="1"/>
  <c r="G1035" i="1"/>
  <c r="C1037" i="2" s="1"/>
  <c r="H1035" i="1"/>
  <c r="G1036" i="1"/>
  <c r="H1036" i="1"/>
  <c r="D1038" i="2" s="1"/>
  <c r="G1037" i="1"/>
  <c r="C1039" i="2" s="1"/>
  <c r="H1037" i="1"/>
  <c r="G1038" i="1"/>
  <c r="H1038" i="1"/>
  <c r="D1040" i="2" s="1"/>
  <c r="G1039" i="1"/>
  <c r="C1041" i="2" s="1"/>
  <c r="H1039" i="1"/>
  <c r="G1040" i="1"/>
  <c r="H1040" i="1"/>
  <c r="D1042" i="2" s="1"/>
  <c r="G1041" i="1"/>
  <c r="C1043" i="2" s="1"/>
  <c r="H1041" i="1"/>
  <c r="G1042" i="1"/>
  <c r="H1042" i="1"/>
  <c r="D1044" i="2" s="1"/>
  <c r="G1043" i="1"/>
  <c r="C1045" i="2" s="1"/>
  <c r="H1043" i="1"/>
  <c r="G1044" i="1"/>
  <c r="H1044" i="1"/>
  <c r="D1046" i="2" s="1"/>
  <c r="G1045" i="1"/>
  <c r="C1047" i="2" s="1"/>
  <c r="H1045" i="1"/>
  <c r="G1046" i="1"/>
  <c r="H1046" i="1"/>
  <c r="D1048" i="2" s="1"/>
  <c r="G1047" i="1"/>
  <c r="C1049" i="2" s="1"/>
  <c r="H1047" i="1"/>
  <c r="G1048" i="1"/>
  <c r="H1048" i="1"/>
  <c r="D1050" i="2" s="1"/>
  <c r="G1049" i="1"/>
  <c r="C1051" i="2" s="1"/>
  <c r="H1049" i="1"/>
  <c r="G1050" i="1"/>
  <c r="H1050" i="1"/>
  <c r="D1052" i="2" s="1"/>
  <c r="G1051" i="1"/>
  <c r="C1053" i="2" s="1"/>
  <c r="H1051" i="1"/>
  <c r="G1052" i="1"/>
  <c r="H1052" i="1"/>
  <c r="D1054" i="2" s="1"/>
  <c r="G1053" i="1"/>
  <c r="C1055" i="2" s="1"/>
  <c r="H1053" i="1"/>
  <c r="G1054" i="1"/>
  <c r="H1054" i="1"/>
  <c r="D1056" i="2" s="1"/>
  <c r="G1055" i="1"/>
  <c r="C1057" i="2" s="1"/>
  <c r="H1055" i="1"/>
  <c r="G1056" i="1"/>
  <c r="H1056" i="1"/>
  <c r="D1058" i="2" s="1"/>
  <c r="G1057" i="1"/>
  <c r="C1059" i="2" s="1"/>
  <c r="H1057" i="1"/>
  <c r="G1058" i="1"/>
  <c r="H1058" i="1"/>
  <c r="D1060" i="2" s="1"/>
  <c r="G1059" i="1"/>
  <c r="C1061" i="2" s="1"/>
  <c r="H1059" i="1"/>
  <c r="G1060" i="1"/>
  <c r="H1060" i="1"/>
  <c r="D1062" i="2" s="1"/>
  <c r="G1061" i="1"/>
  <c r="C1063" i="2" s="1"/>
  <c r="H1061" i="1"/>
  <c r="G1062" i="1"/>
  <c r="H1062" i="1"/>
  <c r="D1064" i="2" s="1"/>
  <c r="G1063" i="1"/>
  <c r="C1065" i="2" s="1"/>
  <c r="H1063" i="1"/>
  <c r="G1064" i="1"/>
  <c r="H1064" i="1"/>
  <c r="D1066" i="2" s="1"/>
  <c r="G1065" i="1"/>
  <c r="C1067" i="2" s="1"/>
  <c r="H1065" i="1"/>
  <c r="G1066" i="1"/>
  <c r="H1066" i="1"/>
  <c r="D1068" i="2" s="1"/>
  <c r="G1067" i="1"/>
  <c r="C1069" i="2" s="1"/>
  <c r="H1067" i="1"/>
  <c r="G1068" i="1"/>
  <c r="H1068" i="1"/>
  <c r="D1070" i="2" s="1"/>
  <c r="G1069" i="1"/>
  <c r="C1071" i="2" s="1"/>
  <c r="H1069" i="1"/>
  <c r="G1070" i="1"/>
  <c r="H1070" i="1"/>
  <c r="D1072" i="2" s="1"/>
  <c r="G1071" i="1"/>
  <c r="C1073" i="2" s="1"/>
  <c r="H1071" i="1"/>
  <c r="G1072" i="1"/>
  <c r="H1072" i="1"/>
  <c r="D1074" i="2" s="1"/>
  <c r="G1073" i="1"/>
  <c r="C1075" i="2" s="1"/>
  <c r="H1073" i="1"/>
  <c r="G1074" i="1"/>
  <c r="H1074" i="1"/>
  <c r="D1076" i="2" s="1"/>
  <c r="G1075" i="1"/>
  <c r="C1077" i="2" s="1"/>
  <c r="H1075" i="1"/>
  <c r="G1076" i="1"/>
  <c r="H1076" i="1"/>
  <c r="D1078" i="2" s="1"/>
  <c r="G1077" i="1"/>
  <c r="C1079" i="2" s="1"/>
  <c r="H1077" i="1"/>
  <c r="G1078" i="1"/>
  <c r="H1078" i="1"/>
  <c r="D1080" i="2" s="1"/>
  <c r="G1079" i="1"/>
  <c r="C1081" i="2" s="1"/>
  <c r="H1079" i="1"/>
  <c r="G1080" i="1"/>
  <c r="H1080" i="1"/>
  <c r="D1082" i="2" s="1"/>
  <c r="G1081" i="1"/>
  <c r="C1083" i="2" s="1"/>
  <c r="H1081" i="1"/>
  <c r="G1082" i="1"/>
  <c r="H1082" i="1"/>
  <c r="D1084" i="2" s="1"/>
  <c r="G1083" i="1"/>
  <c r="C1085" i="2" s="1"/>
  <c r="H1083" i="1"/>
  <c r="G1084" i="1"/>
  <c r="H1084" i="1"/>
  <c r="D1086" i="2" s="1"/>
  <c r="G1085" i="1"/>
  <c r="C1087" i="2" s="1"/>
  <c r="H1085" i="1"/>
  <c r="G1086" i="1"/>
  <c r="H1086" i="1"/>
  <c r="D1088" i="2" s="1"/>
  <c r="G1087" i="1"/>
  <c r="C1089" i="2" s="1"/>
  <c r="H1087" i="1"/>
  <c r="G1088" i="1"/>
  <c r="H1088" i="1"/>
  <c r="D1090" i="2" s="1"/>
  <c r="G1089" i="1"/>
  <c r="C1091" i="2" s="1"/>
  <c r="H1089" i="1"/>
  <c r="G1090" i="1"/>
  <c r="H1090" i="1"/>
  <c r="D1092" i="2" s="1"/>
  <c r="G1091" i="1"/>
  <c r="C1093" i="2" s="1"/>
  <c r="H1091" i="1"/>
  <c r="G1092" i="1"/>
  <c r="H1092" i="1"/>
  <c r="D1094" i="2" s="1"/>
  <c r="G1093" i="1"/>
  <c r="C1095" i="2" s="1"/>
  <c r="H1093" i="1"/>
  <c r="G1094" i="1"/>
  <c r="H1094" i="1"/>
  <c r="D1096" i="2" s="1"/>
  <c r="G1095" i="1"/>
  <c r="C1097" i="2" s="1"/>
  <c r="H1095" i="1"/>
  <c r="G1096" i="1"/>
  <c r="H1096" i="1"/>
  <c r="D1098" i="2" s="1"/>
  <c r="G1097" i="1"/>
  <c r="C1099" i="2" s="1"/>
  <c r="H1097" i="1"/>
  <c r="G1098" i="1"/>
  <c r="H1098" i="1"/>
  <c r="D1100" i="2" s="1"/>
  <c r="G1099" i="1"/>
  <c r="C1101" i="2" s="1"/>
  <c r="H1099" i="1"/>
  <c r="G1100" i="1"/>
  <c r="H1100" i="1"/>
  <c r="D1102" i="2" s="1"/>
  <c r="G1101" i="1"/>
  <c r="C1103" i="2" s="1"/>
  <c r="H1101" i="1"/>
  <c r="G1102" i="1"/>
  <c r="C1104" i="2" s="1"/>
  <c r="H1102" i="1"/>
  <c r="D1104" i="2" s="1"/>
  <c r="G1103" i="1"/>
  <c r="C1105" i="2" s="1"/>
  <c r="H1103" i="1"/>
  <c r="G1104" i="1"/>
  <c r="C1106" i="2" s="1"/>
  <c r="H1104" i="1"/>
  <c r="D1106" i="2" s="1"/>
  <c r="G1105" i="1"/>
  <c r="C1107" i="2" s="1"/>
  <c r="H1105" i="1"/>
  <c r="G1106" i="1"/>
  <c r="C1108" i="2" s="1"/>
  <c r="H1106" i="1"/>
  <c r="D1108" i="2" s="1"/>
  <c r="G1107" i="1"/>
  <c r="C1109" i="2" s="1"/>
  <c r="H1107" i="1"/>
  <c r="G1108" i="1"/>
  <c r="C1110" i="2" s="1"/>
  <c r="H1108" i="1"/>
  <c r="D1110" i="2" s="1"/>
  <c r="G1109" i="1"/>
  <c r="C1111" i="2" s="1"/>
  <c r="H1109" i="1"/>
  <c r="G1110" i="1"/>
  <c r="C1112" i="2" s="1"/>
  <c r="H1110" i="1"/>
  <c r="D1112" i="2" s="1"/>
  <c r="G1111" i="1"/>
  <c r="C1113" i="2" s="1"/>
  <c r="H1111" i="1"/>
  <c r="G1112" i="1"/>
  <c r="C1114" i="2" s="1"/>
  <c r="H1112" i="1"/>
  <c r="D1114" i="2" s="1"/>
  <c r="G1113" i="1"/>
  <c r="C1115" i="2" s="1"/>
  <c r="H1113" i="1"/>
  <c r="G1114" i="1"/>
  <c r="C1116" i="2" s="1"/>
  <c r="H1114" i="1"/>
  <c r="D1116" i="2" s="1"/>
  <c r="G1115" i="1"/>
  <c r="C1117" i="2" s="1"/>
  <c r="H1115" i="1"/>
  <c r="G1116" i="1"/>
  <c r="C1118" i="2" s="1"/>
  <c r="H1116" i="1"/>
  <c r="D1118" i="2" s="1"/>
  <c r="G1117" i="1"/>
  <c r="C1119" i="2" s="1"/>
  <c r="H1117" i="1"/>
  <c r="G1118" i="1"/>
  <c r="C1120" i="2" s="1"/>
  <c r="H1118" i="1"/>
  <c r="D1120" i="2" s="1"/>
  <c r="G1119" i="1"/>
  <c r="C1121" i="2" s="1"/>
  <c r="H1119" i="1"/>
  <c r="G1120" i="1"/>
  <c r="C1122" i="2" s="1"/>
  <c r="H1120" i="1"/>
  <c r="D1122" i="2" s="1"/>
  <c r="G1121" i="1"/>
  <c r="C1123" i="2" s="1"/>
  <c r="H1121" i="1"/>
  <c r="G1122" i="1"/>
  <c r="C1124" i="2" s="1"/>
  <c r="H1122" i="1"/>
  <c r="D1124" i="2" s="1"/>
  <c r="G1123" i="1"/>
  <c r="C1125" i="2" s="1"/>
  <c r="H1123" i="1"/>
  <c r="G1124" i="1"/>
  <c r="C1126" i="2" s="1"/>
  <c r="H1124" i="1"/>
  <c r="D1126" i="2" s="1"/>
  <c r="G1125" i="1"/>
  <c r="C1127" i="2" s="1"/>
  <c r="H1125" i="1"/>
  <c r="G1126" i="1"/>
  <c r="C1128" i="2" s="1"/>
  <c r="H1126" i="1"/>
  <c r="D1128" i="2" s="1"/>
  <c r="G1127" i="1"/>
  <c r="C1129" i="2" s="1"/>
  <c r="H1127" i="1"/>
  <c r="G1128" i="1"/>
  <c r="C1130" i="2" s="1"/>
  <c r="H1128" i="1"/>
  <c r="D1130" i="2" s="1"/>
  <c r="G1129" i="1"/>
  <c r="C1131" i="2" s="1"/>
  <c r="H1129" i="1"/>
  <c r="G1130" i="1"/>
  <c r="H1130" i="1"/>
  <c r="D1132" i="2" s="1"/>
  <c r="G1131" i="1"/>
  <c r="C1133" i="2" s="1"/>
  <c r="H1131" i="1"/>
  <c r="G1132" i="1"/>
  <c r="C1134" i="2" s="1"/>
  <c r="H1132" i="1"/>
  <c r="D1134" i="2" s="1"/>
  <c r="G1133" i="1"/>
  <c r="C1135" i="2" s="1"/>
  <c r="H1133" i="1"/>
  <c r="G1134" i="1"/>
  <c r="C1136" i="2" s="1"/>
  <c r="H1134" i="1"/>
  <c r="D1136" i="2" s="1"/>
  <c r="G1135" i="1"/>
  <c r="C1137" i="2" s="1"/>
  <c r="H1135" i="1"/>
  <c r="G1136" i="1"/>
  <c r="C1138" i="2" s="1"/>
  <c r="H1136" i="1"/>
  <c r="D1138" i="2" s="1"/>
  <c r="G1137" i="1"/>
  <c r="C1139" i="2" s="1"/>
  <c r="H1137" i="1"/>
  <c r="G1138" i="1"/>
  <c r="C1140" i="2" s="1"/>
  <c r="H1138" i="1"/>
  <c r="D1140" i="2" s="1"/>
  <c r="G1139" i="1"/>
  <c r="C1141" i="2" s="1"/>
  <c r="H1139" i="1"/>
  <c r="G1140" i="1"/>
  <c r="C1142" i="2" s="1"/>
  <c r="H1140" i="1"/>
  <c r="D1142" i="2" s="1"/>
  <c r="G1141" i="1"/>
  <c r="C1143" i="2" s="1"/>
  <c r="H1141" i="1"/>
  <c r="G1142" i="1"/>
  <c r="C1144" i="2" s="1"/>
  <c r="H1142" i="1"/>
  <c r="D1144" i="2" s="1"/>
  <c r="G1143" i="1"/>
  <c r="C1145" i="2" s="1"/>
  <c r="H1143" i="1"/>
  <c r="G1144" i="1"/>
  <c r="C1146" i="2" s="1"/>
  <c r="H1144" i="1"/>
  <c r="D1146" i="2" s="1"/>
  <c r="G1145" i="1"/>
  <c r="C1147" i="2" s="1"/>
  <c r="H1145" i="1"/>
  <c r="G1146" i="1"/>
  <c r="C1148" i="2" s="1"/>
  <c r="H1146" i="1"/>
  <c r="D1148" i="2" s="1"/>
  <c r="G1147" i="1"/>
  <c r="C1149" i="2" s="1"/>
  <c r="H1147" i="1"/>
  <c r="G1148" i="1"/>
  <c r="C1150" i="2" s="1"/>
  <c r="H1148" i="1"/>
  <c r="D1150" i="2" s="1"/>
  <c r="G1149" i="1"/>
  <c r="C1151" i="2" s="1"/>
  <c r="H1149" i="1"/>
  <c r="G1150" i="1"/>
  <c r="C1152" i="2" s="1"/>
  <c r="H1150" i="1"/>
  <c r="D1152" i="2" s="1"/>
  <c r="G1151" i="1"/>
  <c r="C1153" i="2" s="1"/>
  <c r="H1151" i="1"/>
  <c r="G1152" i="1"/>
  <c r="C1154" i="2" s="1"/>
  <c r="H1152" i="1"/>
  <c r="D1154" i="2" s="1"/>
  <c r="G1153" i="1"/>
  <c r="C1155" i="2" s="1"/>
  <c r="H1153" i="1"/>
  <c r="G1154" i="1"/>
  <c r="C1156" i="2" s="1"/>
  <c r="H1154" i="1"/>
  <c r="D1156" i="2" s="1"/>
  <c r="G1155" i="1"/>
  <c r="C1157" i="2" s="1"/>
  <c r="H1155" i="1"/>
  <c r="G1156" i="1"/>
  <c r="C1158" i="2" s="1"/>
  <c r="H1156" i="1"/>
  <c r="D1158" i="2" s="1"/>
  <c r="G1157" i="1"/>
  <c r="C1159" i="2" s="1"/>
  <c r="H1157" i="1"/>
  <c r="G1158" i="1"/>
  <c r="C1160" i="2" s="1"/>
  <c r="H1158" i="1"/>
  <c r="D1160" i="2" s="1"/>
  <c r="G1159" i="1"/>
  <c r="C1161" i="2" s="1"/>
  <c r="H1159" i="1"/>
  <c r="G1160" i="1"/>
  <c r="C1162" i="2" s="1"/>
  <c r="H1160" i="1"/>
  <c r="D1162" i="2" s="1"/>
  <c r="G1161" i="1"/>
  <c r="C1163" i="2" s="1"/>
  <c r="H1161" i="1"/>
  <c r="G1162" i="1"/>
  <c r="C1164" i="2" s="1"/>
  <c r="H1162" i="1"/>
  <c r="D1164" i="2" s="1"/>
  <c r="G1163" i="1"/>
  <c r="C1165" i="2" s="1"/>
  <c r="H1163" i="1"/>
  <c r="G1164" i="1"/>
  <c r="C1166" i="2" s="1"/>
  <c r="H1164" i="1"/>
  <c r="D1166" i="2" s="1"/>
  <c r="G1165" i="1"/>
  <c r="C1167" i="2" s="1"/>
  <c r="H1165" i="1"/>
  <c r="G1166" i="1"/>
  <c r="C1168" i="2" s="1"/>
  <c r="H1166" i="1"/>
  <c r="D1168" i="2" s="1"/>
  <c r="G1167" i="1"/>
  <c r="C1169" i="2" s="1"/>
  <c r="H1167" i="1"/>
  <c r="G1168" i="1"/>
  <c r="C1170" i="2" s="1"/>
  <c r="H1168" i="1"/>
  <c r="D1170" i="2" s="1"/>
  <c r="G1169" i="1"/>
  <c r="C1171" i="2" s="1"/>
  <c r="H1169" i="1"/>
  <c r="G1170" i="1"/>
  <c r="C1172" i="2" s="1"/>
  <c r="H1170" i="1"/>
  <c r="D1172" i="2" s="1"/>
  <c r="G1171" i="1"/>
  <c r="C1173" i="2" s="1"/>
  <c r="H1171" i="1"/>
  <c r="G1172" i="1"/>
  <c r="C1174" i="2" s="1"/>
  <c r="H1172" i="1"/>
  <c r="D1174" i="2" s="1"/>
  <c r="G1173" i="1"/>
  <c r="C1175" i="2" s="1"/>
  <c r="H1173" i="1"/>
  <c r="G1174" i="1"/>
  <c r="C1176" i="2" s="1"/>
  <c r="H1174" i="1"/>
  <c r="D1176" i="2" s="1"/>
  <c r="G1175" i="1"/>
  <c r="C1177" i="2" s="1"/>
  <c r="H1175" i="1"/>
  <c r="G1176" i="1"/>
  <c r="C1178" i="2" s="1"/>
  <c r="H1176" i="1"/>
  <c r="D1178" i="2" s="1"/>
  <c r="G1177" i="1"/>
  <c r="C1179" i="2" s="1"/>
  <c r="H1177" i="1"/>
  <c r="G1178" i="1"/>
  <c r="C1180" i="2" s="1"/>
  <c r="H1178" i="1"/>
  <c r="D1180" i="2" s="1"/>
  <c r="G1179" i="1"/>
  <c r="C1181" i="2" s="1"/>
  <c r="H1179" i="1"/>
  <c r="G1180" i="1"/>
  <c r="C1182" i="2" s="1"/>
  <c r="H1180" i="1"/>
  <c r="D1182" i="2" s="1"/>
  <c r="G1181" i="1"/>
  <c r="C1183" i="2" s="1"/>
  <c r="H1181" i="1"/>
  <c r="G1182" i="1"/>
  <c r="C1184" i="2" s="1"/>
  <c r="H1182" i="1"/>
  <c r="D1184" i="2" s="1"/>
  <c r="G1183" i="1"/>
  <c r="C1185" i="2" s="1"/>
  <c r="H1183" i="1"/>
  <c r="G1184" i="1"/>
  <c r="C1186" i="2" s="1"/>
  <c r="H1184" i="1"/>
  <c r="D1186" i="2" s="1"/>
  <c r="G1185" i="1"/>
  <c r="C1187" i="2" s="1"/>
  <c r="H1185" i="1"/>
  <c r="G1186" i="1"/>
  <c r="C1188" i="2" s="1"/>
  <c r="H1186" i="1"/>
  <c r="D1188" i="2" s="1"/>
  <c r="G1187" i="1"/>
  <c r="C1189" i="2" s="1"/>
  <c r="H1187" i="1"/>
  <c r="G1188" i="1"/>
  <c r="C1190" i="2" s="1"/>
  <c r="H1188" i="1"/>
  <c r="D1190" i="2" s="1"/>
  <c r="G1189" i="1"/>
  <c r="C1191" i="2" s="1"/>
  <c r="H1189" i="1"/>
  <c r="G1190" i="1"/>
  <c r="C1192" i="2" s="1"/>
  <c r="H1190" i="1"/>
  <c r="D1192" i="2" s="1"/>
  <c r="G1191" i="1"/>
  <c r="C1193" i="2" s="1"/>
  <c r="H1191" i="1"/>
  <c r="G1192" i="1"/>
  <c r="C1194" i="2" s="1"/>
  <c r="H1192" i="1"/>
  <c r="D1194" i="2" s="1"/>
  <c r="G1193" i="1"/>
  <c r="C1195" i="2" s="1"/>
  <c r="H1193" i="1"/>
  <c r="G1194" i="1"/>
  <c r="C1196" i="2" s="1"/>
  <c r="H1194" i="1"/>
  <c r="D1196" i="2" s="1"/>
  <c r="G1195" i="1"/>
  <c r="C1197" i="2" s="1"/>
  <c r="H1195" i="1"/>
  <c r="G1196" i="1"/>
  <c r="C1198" i="2" s="1"/>
  <c r="H1196" i="1"/>
  <c r="D1198" i="2" s="1"/>
  <c r="G1197" i="1"/>
  <c r="C1199" i="2" s="1"/>
  <c r="H1197" i="1"/>
  <c r="G1198" i="1"/>
  <c r="C1200" i="2" s="1"/>
  <c r="H1198" i="1"/>
  <c r="D1200" i="2" s="1"/>
  <c r="G1199" i="1"/>
  <c r="C1201" i="2" s="1"/>
  <c r="H1199" i="1"/>
  <c r="G1200" i="1"/>
  <c r="C1202" i="2" s="1"/>
  <c r="H1200" i="1"/>
  <c r="D1202" i="2" s="1"/>
  <c r="G1201" i="1"/>
  <c r="C1203" i="2" s="1"/>
  <c r="H1201" i="1"/>
  <c r="G1202" i="1"/>
  <c r="C1204" i="2" s="1"/>
  <c r="H1202" i="1"/>
  <c r="D1204" i="2" s="1"/>
  <c r="G1203" i="1"/>
  <c r="C1205" i="2" s="1"/>
  <c r="H1203" i="1"/>
  <c r="G1204" i="1"/>
  <c r="C1206" i="2" s="1"/>
  <c r="H1204" i="1"/>
  <c r="D1206" i="2" s="1"/>
  <c r="G1205" i="1"/>
  <c r="C1207" i="2" s="1"/>
  <c r="H1205" i="1"/>
  <c r="G1206" i="1"/>
  <c r="C1208" i="2" s="1"/>
  <c r="H1206" i="1"/>
  <c r="D1208" i="2" s="1"/>
  <c r="G1207" i="1"/>
  <c r="C1209" i="2" s="1"/>
  <c r="H1207" i="1"/>
  <c r="G1208" i="1"/>
  <c r="C1210" i="2" s="1"/>
  <c r="H1208" i="1"/>
  <c r="D1210" i="2" s="1"/>
  <c r="G1209" i="1"/>
  <c r="C1211" i="2" s="1"/>
  <c r="H1209" i="1"/>
  <c r="G1210" i="1"/>
  <c r="C1212" i="2" s="1"/>
  <c r="H1210" i="1"/>
  <c r="D1212" i="2" s="1"/>
  <c r="G1211" i="1"/>
  <c r="C1213" i="2" s="1"/>
  <c r="H1211" i="1"/>
  <c r="G1212" i="1"/>
  <c r="C1214" i="2" s="1"/>
  <c r="H1212" i="1"/>
  <c r="D1214" i="2" s="1"/>
  <c r="G1213" i="1"/>
  <c r="C1215" i="2" s="1"/>
  <c r="H1213" i="1"/>
  <c r="G1214" i="1"/>
  <c r="C1216" i="2" s="1"/>
  <c r="H1214" i="1"/>
  <c r="D1216" i="2" s="1"/>
  <c r="G1215" i="1"/>
  <c r="C1217" i="2" s="1"/>
  <c r="H1215" i="1"/>
  <c r="G1216" i="1"/>
  <c r="C1218" i="2" s="1"/>
  <c r="H1216" i="1"/>
  <c r="D1218" i="2" s="1"/>
  <c r="G1217" i="1"/>
  <c r="C1219" i="2" s="1"/>
  <c r="H1217" i="1"/>
  <c r="G1218" i="1"/>
  <c r="C1220" i="2" s="1"/>
  <c r="H1218" i="1"/>
  <c r="D1220" i="2" s="1"/>
  <c r="G1219" i="1"/>
  <c r="C1221" i="2" s="1"/>
  <c r="H1219" i="1"/>
  <c r="G1220" i="1"/>
  <c r="C1222" i="2" s="1"/>
  <c r="H1220" i="1"/>
  <c r="D1222" i="2" s="1"/>
  <c r="G1221" i="1"/>
  <c r="C1223" i="2" s="1"/>
  <c r="H1221" i="1"/>
  <c r="G1222" i="1"/>
  <c r="C1224" i="2" s="1"/>
  <c r="H1222" i="1"/>
  <c r="D1224" i="2" s="1"/>
  <c r="G1223" i="1"/>
  <c r="C1225" i="2" s="1"/>
  <c r="H1223" i="1"/>
  <c r="G1224" i="1"/>
  <c r="C1226" i="2" s="1"/>
  <c r="H1224" i="1"/>
  <c r="D1226" i="2" s="1"/>
  <c r="G1225" i="1"/>
  <c r="C1227" i="2" s="1"/>
  <c r="H1225" i="1"/>
  <c r="G1226" i="1"/>
  <c r="C1228" i="2" s="1"/>
  <c r="H1226" i="1"/>
  <c r="D1228" i="2" s="1"/>
  <c r="G1227" i="1"/>
  <c r="C1229" i="2" s="1"/>
  <c r="H1227" i="1"/>
  <c r="G1228" i="1"/>
  <c r="C1230" i="2" s="1"/>
  <c r="H1228" i="1"/>
  <c r="D1230" i="2" s="1"/>
  <c r="G1229" i="1"/>
  <c r="C1231" i="2" s="1"/>
  <c r="H1229" i="1"/>
  <c r="G1230" i="1"/>
  <c r="C1232" i="2" s="1"/>
  <c r="H1230" i="1"/>
  <c r="D1232" i="2" s="1"/>
  <c r="G1231" i="1"/>
  <c r="C1233" i="2" s="1"/>
  <c r="H1231" i="1"/>
  <c r="G1232" i="1"/>
  <c r="C1234" i="2" s="1"/>
  <c r="H1232" i="1"/>
  <c r="D1234" i="2" s="1"/>
  <c r="G1233" i="1"/>
  <c r="C1235" i="2" s="1"/>
  <c r="H1233" i="1"/>
  <c r="G1234" i="1"/>
  <c r="C1236" i="2" s="1"/>
  <c r="H1234" i="1"/>
  <c r="D1236" i="2" s="1"/>
  <c r="G1235" i="1"/>
  <c r="C1237" i="2" s="1"/>
  <c r="H1235" i="1"/>
  <c r="G1236" i="1"/>
  <c r="C1238" i="2" s="1"/>
  <c r="H1236" i="1"/>
  <c r="D1238" i="2" s="1"/>
  <c r="G1237" i="1"/>
  <c r="C1239" i="2" s="1"/>
  <c r="H1237" i="1"/>
  <c r="G1238" i="1"/>
  <c r="C1240" i="2" s="1"/>
  <c r="H1238" i="1"/>
  <c r="D1240" i="2" s="1"/>
  <c r="G1239" i="1"/>
  <c r="C1241" i="2" s="1"/>
  <c r="H1239" i="1"/>
  <c r="G1240" i="1"/>
  <c r="C1242" i="2" s="1"/>
  <c r="H1240" i="1"/>
  <c r="D1242" i="2" s="1"/>
  <c r="G1241" i="1"/>
  <c r="C1243" i="2" s="1"/>
  <c r="H1241" i="1"/>
  <c r="G1242" i="1"/>
  <c r="C1244" i="2" s="1"/>
  <c r="H1242" i="1"/>
  <c r="D1244" i="2" s="1"/>
  <c r="G1243" i="1"/>
  <c r="C1245" i="2" s="1"/>
  <c r="H1243" i="1"/>
  <c r="G1244" i="1"/>
  <c r="C1246" i="2" s="1"/>
  <c r="H1244" i="1"/>
  <c r="D1246" i="2" s="1"/>
  <c r="G1245" i="1"/>
  <c r="C1247" i="2" s="1"/>
  <c r="H1245" i="1"/>
  <c r="G1246" i="1"/>
  <c r="C1248" i="2" s="1"/>
  <c r="H1246" i="1"/>
  <c r="D1248" i="2" s="1"/>
  <c r="G1247" i="1"/>
  <c r="C1249" i="2" s="1"/>
  <c r="H1247" i="1"/>
  <c r="G1248" i="1"/>
  <c r="C1250" i="2" s="1"/>
  <c r="H1248" i="1"/>
  <c r="D1250" i="2" s="1"/>
  <c r="G1249" i="1"/>
  <c r="C1251" i="2" s="1"/>
  <c r="H1249" i="1"/>
  <c r="G1250" i="1"/>
  <c r="C1252" i="2" s="1"/>
  <c r="H1250" i="1"/>
  <c r="D1252" i="2" s="1"/>
  <c r="G1251" i="1"/>
  <c r="C1253" i="2" s="1"/>
  <c r="H1251" i="1"/>
  <c r="G1252" i="1"/>
  <c r="C1254" i="2" s="1"/>
  <c r="H1252" i="1"/>
  <c r="D1254" i="2" s="1"/>
  <c r="G1253" i="1"/>
  <c r="C1255" i="2" s="1"/>
  <c r="H1253" i="1"/>
  <c r="G1254" i="1"/>
  <c r="C1256" i="2" s="1"/>
  <c r="H1254" i="1"/>
  <c r="D1256" i="2" s="1"/>
  <c r="G1255" i="1"/>
  <c r="C1257" i="2" s="1"/>
  <c r="H1255" i="1"/>
  <c r="G1256" i="1"/>
  <c r="C1258" i="2" s="1"/>
  <c r="H1256" i="1"/>
  <c r="D1258" i="2" s="1"/>
  <c r="G1257" i="1"/>
  <c r="C1259" i="2" s="1"/>
  <c r="H1257" i="1"/>
  <c r="G1258" i="1"/>
  <c r="H1258" i="1"/>
  <c r="D1260" i="2" s="1"/>
  <c r="G1259" i="1"/>
  <c r="C1261" i="2" s="1"/>
  <c r="H1259" i="1"/>
  <c r="G1260" i="1"/>
  <c r="C1262" i="2" s="1"/>
  <c r="H1260" i="1"/>
  <c r="D1262" i="2" s="1"/>
  <c r="G1261" i="1"/>
  <c r="C1263" i="2" s="1"/>
  <c r="H1261" i="1"/>
  <c r="G1262" i="1"/>
  <c r="C1264" i="2" s="1"/>
  <c r="H1262" i="1"/>
  <c r="D1264" i="2" s="1"/>
  <c r="G1263" i="1"/>
  <c r="C1265" i="2" s="1"/>
  <c r="H1263" i="1"/>
  <c r="G1264" i="1"/>
  <c r="C1266" i="2" s="1"/>
  <c r="H1264" i="1"/>
  <c r="D1266" i="2" s="1"/>
  <c r="H6" i="1"/>
  <c r="G6" i="1"/>
  <c r="Q7" i="1" l="1"/>
  <c r="I1264" i="1"/>
  <c r="E1266" i="2" s="1"/>
  <c r="I1262" i="1"/>
  <c r="E1264" i="2" s="1"/>
  <c r="I1260" i="1"/>
  <c r="E1262" i="2" s="1"/>
  <c r="I1258" i="1"/>
  <c r="E1260" i="2" s="1"/>
  <c r="I1256" i="1"/>
  <c r="E1258" i="2" s="1"/>
  <c r="I1254" i="1"/>
  <c r="E1256" i="2" s="1"/>
  <c r="I1252" i="1"/>
  <c r="E1254" i="2" s="1"/>
  <c r="I1250" i="1"/>
  <c r="E1252" i="2" s="1"/>
  <c r="I1248" i="1"/>
  <c r="E1250" i="2" s="1"/>
  <c r="I1246" i="1"/>
  <c r="E1248" i="2" s="1"/>
  <c r="I1244" i="1"/>
  <c r="E1246" i="2" s="1"/>
  <c r="I1242" i="1"/>
  <c r="E1244" i="2" s="1"/>
  <c r="I1240" i="1"/>
  <c r="E1242" i="2" s="1"/>
  <c r="I1238" i="1"/>
  <c r="E1240" i="2" s="1"/>
  <c r="I1236" i="1"/>
  <c r="E1238" i="2" s="1"/>
  <c r="I1234" i="1"/>
  <c r="E1236" i="2" s="1"/>
  <c r="I1232" i="1"/>
  <c r="E1234" i="2" s="1"/>
  <c r="I1230" i="1"/>
  <c r="E1232" i="2" s="1"/>
  <c r="I1228" i="1"/>
  <c r="E1230" i="2" s="1"/>
  <c r="I1226" i="1"/>
  <c r="E1228" i="2" s="1"/>
  <c r="I1224" i="1"/>
  <c r="E1226" i="2" s="1"/>
  <c r="I1222" i="1"/>
  <c r="E1224" i="2" s="1"/>
  <c r="I1220" i="1"/>
  <c r="E1222" i="2" s="1"/>
  <c r="I1218" i="1"/>
  <c r="E1220" i="2" s="1"/>
  <c r="I1216" i="1"/>
  <c r="E1218" i="2" s="1"/>
  <c r="I1214" i="1"/>
  <c r="E1216" i="2" s="1"/>
  <c r="I1212" i="1"/>
  <c r="E1214" i="2" s="1"/>
  <c r="I1210" i="1"/>
  <c r="E1212" i="2" s="1"/>
  <c r="I1208" i="1"/>
  <c r="E1210" i="2" s="1"/>
  <c r="I1206" i="1"/>
  <c r="E1208" i="2" s="1"/>
  <c r="I1204" i="1"/>
  <c r="E1206" i="2" s="1"/>
  <c r="I1202" i="1"/>
  <c r="E1204" i="2" s="1"/>
  <c r="I1200" i="1"/>
  <c r="E1202" i="2" s="1"/>
  <c r="I1198" i="1"/>
  <c r="E1200" i="2" s="1"/>
  <c r="I1196" i="1"/>
  <c r="E1198" i="2" s="1"/>
  <c r="I1194" i="1"/>
  <c r="E1196" i="2" s="1"/>
  <c r="I1192" i="1"/>
  <c r="E1194" i="2" s="1"/>
  <c r="I1190" i="1"/>
  <c r="E1192" i="2" s="1"/>
  <c r="I1188" i="1"/>
  <c r="E1190" i="2" s="1"/>
  <c r="I1186" i="1"/>
  <c r="E1188" i="2" s="1"/>
  <c r="I1184" i="1"/>
  <c r="E1186" i="2" s="1"/>
  <c r="I1182" i="1"/>
  <c r="E1184" i="2" s="1"/>
  <c r="I1180" i="1"/>
  <c r="E1182" i="2" s="1"/>
  <c r="I1178" i="1"/>
  <c r="E1180" i="2" s="1"/>
  <c r="I1176" i="1"/>
  <c r="E1178" i="2" s="1"/>
  <c r="I1174" i="1"/>
  <c r="E1176" i="2" s="1"/>
  <c r="I1172" i="1"/>
  <c r="E1174" i="2" s="1"/>
  <c r="I1170" i="1"/>
  <c r="E1172" i="2" s="1"/>
  <c r="I1168" i="1"/>
  <c r="E1170" i="2" s="1"/>
  <c r="I1166" i="1"/>
  <c r="E1168" i="2" s="1"/>
  <c r="I1164" i="1"/>
  <c r="E1166" i="2" s="1"/>
  <c r="I1162" i="1"/>
  <c r="E1164" i="2" s="1"/>
  <c r="I1160" i="1"/>
  <c r="E1162" i="2" s="1"/>
  <c r="I1158" i="1"/>
  <c r="E1160" i="2" s="1"/>
  <c r="I1156" i="1"/>
  <c r="E1158" i="2" s="1"/>
  <c r="I1154" i="1"/>
  <c r="E1156" i="2" s="1"/>
  <c r="I1152" i="1"/>
  <c r="E1154" i="2" s="1"/>
  <c r="I1150" i="1"/>
  <c r="E1152" i="2" s="1"/>
  <c r="I1148" i="1"/>
  <c r="E1150" i="2" s="1"/>
  <c r="I1146" i="1"/>
  <c r="E1148" i="2" s="1"/>
  <c r="I1144" i="1"/>
  <c r="E1146" i="2" s="1"/>
  <c r="I1142" i="1"/>
  <c r="E1144" i="2" s="1"/>
  <c r="I1140" i="1"/>
  <c r="E1142" i="2" s="1"/>
  <c r="I1138" i="1"/>
  <c r="E1140" i="2" s="1"/>
  <c r="I1136" i="1"/>
  <c r="E1138" i="2" s="1"/>
  <c r="I1134" i="1"/>
  <c r="E1136" i="2" s="1"/>
  <c r="I1132" i="1"/>
  <c r="E1134" i="2" s="1"/>
  <c r="I1130" i="1"/>
  <c r="E1132" i="2" s="1"/>
  <c r="I1128" i="1"/>
  <c r="E1130" i="2" s="1"/>
  <c r="I1126" i="1"/>
  <c r="E1128" i="2" s="1"/>
  <c r="I1124" i="1"/>
  <c r="E1126" i="2" s="1"/>
  <c r="I1122" i="1"/>
  <c r="E1124" i="2" s="1"/>
  <c r="I1120" i="1"/>
  <c r="E1122" i="2" s="1"/>
  <c r="I1118" i="1"/>
  <c r="E1120" i="2" s="1"/>
  <c r="I1116" i="1"/>
  <c r="E1118" i="2" s="1"/>
  <c r="I1114" i="1"/>
  <c r="E1116" i="2" s="1"/>
  <c r="I1112" i="1"/>
  <c r="E1114" i="2" s="1"/>
  <c r="I1110" i="1"/>
  <c r="E1112" i="2" s="1"/>
  <c r="I1108" i="1"/>
  <c r="E1110" i="2" s="1"/>
  <c r="I1106" i="1"/>
  <c r="E1108" i="2" s="1"/>
  <c r="I1104" i="1"/>
  <c r="E1106" i="2" s="1"/>
  <c r="I1102" i="1"/>
  <c r="E1104" i="2" s="1"/>
  <c r="I1100" i="1"/>
  <c r="E1102" i="2" s="1"/>
  <c r="C1102" i="2"/>
  <c r="I1098" i="1"/>
  <c r="E1100" i="2" s="1"/>
  <c r="C1100" i="2"/>
  <c r="I1096" i="1"/>
  <c r="E1098" i="2" s="1"/>
  <c r="C1098" i="2"/>
  <c r="I1094" i="1"/>
  <c r="E1096" i="2" s="1"/>
  <c r="C1096" i="2"/>
  <c r="I1092" i="1"/>
  <c r="E1094" i="2" s="1"/>
  <c r="C1094" i="2"/>
  <c r="I1090" i="1"/>
  <c r="E1092" i="2" s="1"/>
  <c r="C1092" i="2"/>
  <c r="I1088" i="1"/>
  <c r="E1090" i="2" s="1"/>
  <c r="C1090" i="2"/>
  <c r="I1086" i="1"/>
  <c r="E1088" i="2" s="1"/>
  <c r="C1088" i="2"/>
  <c r="I1084" i="1"/>
  <c r="E1086" i="2" s="1"/>
  <c r="C1086" i="2"/>
  <c r="I1082" i="1"/>
  <c r="E1084" i="2" s="1"/>
  <c r="C1084" i="2"/>
  <c r="I1080" i="1"/>
  <c r="E1082" i="2" s="1"/>
  <c r="C1082" i="2"/>
  <c r="I1078" i="1"/>
  <c r="E1080" i="2" s="1"/>
  <c r="C1080" i="2"/>
  <c r="I1076" i="1"/>
  <c r="E1078" i="2" s="1"/>
  <c r="C1078" i="2"/>
  <c r="I1074" i="1"/>
  <c r="E1076" i="2" s="1"/>
  <c r="C1076" i="2"/>
  <c r="I1072" i="1"/>
  <c r="E1074" i="2" s="1"/>
  <c r="C1074" i="2"/>
  <c r="I1070" i="1"/>
  <c r="E1072" i="2" s="1"/>
  <c r="C1072" i="2"/>
  <c r="I1068" i="1"/>
  <c r="E1070" i="2" s="1"/>
  <c r="C1070" i="2"/>
  <c r="I1066" i="1"/>
  <c r="E1068" i="2" s="1"/>
  <c r="C1068" i="2"/>
  <c r="I1064" i="1"/>
  <c r="E1066" i="2" s="1"/>
  <c r="C1066" i="2"/>
  <c r="I1062" i="1"/>
  <c r="E1064" i="2" s="1"/>
  <c r="C1064" i="2"/>
  <c r="I1060" i="1"/>
  <c r="E1062" i="2" s="1"/>
  <c r="C1062" i="2"/>
  <c r="I1058" i="1"/>
  <c r="E1060" i="2" s="1"/>
  <c r="C1060" i="2"/>
  <c r="I1056" i="1"/>
  <c r="E1058" i="2" s="1"/>
  <c r="C1058" i="2"/>
  <c r="I1054" i="1"/>
  <c r="E1056" i="2" s="1"/>
  <c r="C1056" i="2"/>
  <c r="I1052" i="1"/>
  <c r="E1054" i="2" s="1"/>
  <c r="C1054" i="2"/>
  <c r="I1050" i="1"/>
  <c r="E1052" i="2" s="1"/>
  <c r="C1052" i="2"/>
  <c r="I1048" i="1"/>
  <c r="E1050" i="2" s="1"/>
  <c r="C1050" i="2"/>
  <c r="I1046" i="1"/>
  <c r="E1048" i="2" s="1"/>
  <c r="C1048" i="2"/>
  <c r="I1044" i="1"/>
  <c r="E1046" i="2" s="1"/>
  <c r="C1046" i="2"/>
  <c r="I1042" i="1"/>
  <c r="E1044" i="2" s="1"/>
  <c r="C1044" i="2"/>
  <c r="I1040" i="1"/>
  <c r="E1042" i="2" s="1"/>
  <c r="C1042" i="2"/>
  <c r="I1038" i="1"/>
  <c r="E1040" i="2" s="1"/>
  <c r="C1040" i="2"/>
  <c r="I1036" i="1"/>
  <c r="E1038" i="2" s="1"/>
  <c r="C1038" i="2"/>
  <c r="I1034" i="1"/>
  <c r="E1036" i="2" s="1"/>
  <c r="C1036" i="2"/>
  <c r="I1032" i="1"/>
  <c r="E1034" i="2" s="1"/>
  <c r="C1034" i="2"/>
  <c r="I1030" i="1"/>
  <c r="E1032" i="2" s="1"/>
  <c r="C1032" i="2"/>
  <c r="I1028" i="1"/>
  <c r="E1030" i="2" s="1"/>
  <c r="C1030" i="2"/>
  <c r="I1026" i="1"/>
  <c r="E1028" i="2" s="1"/>
  <c r="C1028" i="2"/>
  <c r="I1024" i="1"/>
  <c r="E1026" i="2" s="1"/>
  <c r="C1026" i="2"/>
  <c r="I1022" i="1"/>
  <c r="E1024" i="2" s="1"/>
  <c r="C1024" i="2"/>
  <c r="I1020" i="1"/>
  <c r="E1022" i="2" s="1"/>
  <c r="C1022" i="2"/>
  <c r="I1018" i="1"/>
  <c r="E1020" i="2" s="1"/>
  <c r="C1020" i="2"/>
  <c r="I1016" i="1"/>
  <c r="E1018" i="2" s="1"/>
  <c r="C1018" i="2"/>
  <c r="I1014" i="1"/>
  <c r="E1016" i="2" s="1"/>
  <c r="C1016" i="2"/>
  <c r="I1012" i="1"/>
  <c r="E1014" i="2" s="1"/>
  <c r="C1014" i="2"/>
  <c r="I1010" i="1"/>
  <c r="E1012" i="2" s="1"/>
  <c r="C1012" i="2"/>
  <c r="I1008" i="1"/>
  <c r="E1010" i="2" s="1"/>
  <c r="C1010" i="2"/>
  <c r="I1006" i="1"/>
  <c r="E1008" i="2" s="1"/>
  <c r="C1008" i="2"/>
  <c r="I1004" i="1"/>
  <c r="E1006" i="2" s="1"/>
  <c r="C1006" i="2"/>
  <c r="I1002" i="1"/>
  <c r="E1004" i="2" s="1"/>
  <c r="C1004" i="2"/>
  <c r="I1000" i="1"/>
  <c r="E1002" i="2" s="1"/>
  <c r="C1002" i="2"/>
  <c r="I998" i="1"/>
  <c r="E1000" i="2" s="1"/>
  <c r="C1000" i="2"/>
  <c r="I996" i="1"/>
  <c r="E998" i="2" s="1"/>
  <c r="C998" i="2"/>
  <c r="I994" i="1"/>
  <c r="E996" i="2" s="1"/>
  <c r="C996" i="2"/>
  <c r="I992" i="1"/>
  <c r="E994" i="2" s="1"/>
  <c r="C994" i="2"/>
  <c r="I990" i="1"/>
  <c r="E992" i="2" s="1"/>
  <c r="C992" i="2"/>
  <c r="I988" i="1"/>
  <c r="E990" i="2" s="1"/>
  <c r="C990" i="2"/>
  <c r="I986" i="1"/>
  <c r="E988" i="2" s="1"/>
  <c r="C988" i="2"/>
  <c r="I984" i="1"/>
  <c r="E986" i="2" s="1"/>
  <c r="C986" i="2"/>
  <c r="I982" i="1"/>
  <c r="E984" i="2" s="1"/>
  <c r="C984" i="2"/>
  <c r="I980" i="1"/>
  <c r="E982" i="2" s="1"/>
  <c r="C982" i="2"/>
  <c r="I978" i="1"/>
  <c r="E980" i="2" s="1"/>
  <c r="C980" i="2"/>
  <c r="I976" i="1"/>
  <c r="E978" i="2" s="1"/>
  <c r="C978" i="2"/>
  <c r="I974" i="1"/>
  <c r="E976" i="2" s="1"/>
  <c r="C976" i="2"/>
  <c r="I972" i="1"/>
  <c r="E974" i="2" s="1"/>
  <c r="C974" i="2"/>
  <c r="I970" i="1"/>
  <c r="E972" i="2" s="1"/>
  <c r="C972" i="2"/>
  <c r="I968" i="1"/>
  <c r="E970" i="2" s="1"/>
  <c r="C970" i="2"/>
  <c r="I966" i="1"/>
  <c r="E968" i="2" s="1"/>
  <c r="C968" i="2"/>
  <c r="I964" i="1"/>
  <c r="E966" i="2" s="1"/>
  <c r="C966" i="2"/>
  <c r="I962" i="1"/>
  <c r="E964" i="2" s="1"/>
  <c r="C964" i="2"/>
  <c r="I960" i="1"/>
  <c r="E962" i="2" s="1"/>
  <c r="C962" i="2"/>
  <c r="I958" i="1"/>
  <c r="E960" i="2" s="1"/>
  <c r="C960" i="2"/>
  <c r="I956" i="1"/>
  <c r="E958" i="2" s="1"/>
  <c r="C958" i="2"/>
  <c r="I954" i="1"/>
  <c r="E956" i="2" s="1"/>
  <c r="C956" i="2"/>
  <c r="I952" i="1"/>
  <c r="E954" i="2" s="1"/>
  <c r="C954" i="2"/>
  <c r="I950" i="1"/>
  <c r="E952" i="2" s="1"/>
  <c r="C952" i="2"/>
  <c r="I948" i="1"/>
  <c r="E950" i="2" s="1"/>
  <c r="C950" i="2"/>
  <c r="I946" i="1"/>
  <c r="E948" i="2" s="1"/>
  <c r="C948" i="2"/>
  <c r="I944" i="1"/>
  <c r="E946" i="2" s="1"/>
  <c r="C946" i="2"/>
  <c r="I942" i="1"/>
  <c r="E944" i="2" s="1"/>
  <c r="C944" i="2"/>
  <c r="I940" i="1"/>
  <c r="E942" i="2" s="1"/>
  <c r="C942" i="2"/>
  <c r="I938" i="1"/>
  <c r="E940" i="2" s="1"/>
  <c r="C940" i="2"/>
  <c r="I936" i="1"/>
  <c r="E938" i="2" s="1"/>
  <c r="C938" i="2"/>
  <c r="I934" i="1"/>
  <c r="E936" i="2" s="1"/>
  <c r="C936" i="2"/>
  <c r="I932" i="1"/>
  <c r="E934" i="2" s="1"/>
  <c r="C934" i="2"/>
  <c r="I930" i="1"/>
  <c r="E932" i="2" s="1"/>
  <c r="C932" i="2"/>
  <c r="I928" i="1"/>
  <c r="E930" i="2" s="1"/>
  <c r="C930" i="2"/>
  <c r="I926" i="1"/>
  <c r="E928" i="2" s="1"/>
  <c r="C928" i="2"/>
  <c r="I924" i="1"/>
  <c r="E926" i="2" s="1"/>
  <c r="C926" i="2"/>
  <c r="I922" i="1"/>
  <c r="E924" i="2" s="1"/>
  <c r="C924" i="2"/>
  <c r="I920" i="1"/>
  <c r="E922" i="2" s="1"/>
  <c r="C922" i="2"/>
  <c r="I918" i="1"/>
  <c r="E920" i="2" s="1"/>
  <c r="C920" i="2"/>
  <c r="I916" i="1"/>
  <c r="E918" i="2" s="1"/>
  <c r="C918" i="2"/>
  <c r="I914" i="1"/>
  <c r="E916" i="2" s="1"/>
  <c r="C916" i="2"/>
  <c r="I912" i="1"/>
  <c r="E914" i="2" s="1"/>
  <c r="C914" i="2"/>
  <c r="I910" i="1"/>
  <c r="E912" i="2" s="1"/>
  <c r="C912" i="2"/>
  <c r="I908" i="1"/>
  <c r="E910" i="2" s="1"/>
  <c r="C910" i="2"/>
  <c r="I906" i="1"/>
  <c r="E908" i="2" s="1"/>
  <c r="C908" i="2"/>
  <c r="I904" i="1"/>
  <c r="E906" i="2" s="1"/>
  <c r="C906" i="2"/>
  <c r="I902" i="1"/>
  <c r="E904" i="2" s="1"/>
  <c r="C904" i="2"/>
  <c r="I900" i="1"/>
  <c r="E902" i="2" s="1"/>
  <c r="C902" i="2"/>
  <c r="I898" i="1"/>
  <c r="E900" i="2" s="1"/>
  <c r="C900" i="2"/>
  <c r="I896" i="1"/>
  <c r="E898" i="2" s="1"/>
  <c r="C898" i="2"/>
  <c r="I894" i="1"/>
  <c r="E896" i="2" s="1"/>
  <c r="C896" i="2"/>
  <c r="I892" i="1"/>
  <c r="E894" i="2" s="1"/>
  <c r="C894" i="2"/>
  <c r="I890" i="1"/>
  <c r="E892" i="2" s="1"/>
  <c r="C892" i="2"/>
  <c r="I888" i="1"/>
  <c r="E890" i="2" s="1"/>
  <c r="C890" i="2"/>
  <c r="I886" i="1"/>
  <c r="E888" i="2" s="1"/>
  <c r="C888" i="2"/>
  <c r="I884" i="1"/>
  <c r="E886" i="2" s="1"/>
  <c r="C886" i="2"/>
  <c r="I882" i="1"/>
  <c r="E884" i="2" s="1"/>
  <c r="C884" i="2"/>
  <c r="I880" i="1"/>
  <c r="E882" i="2" s="1"/>
  <c r="C882" i="2"/>
  <c r="I878" i="1"/>
  <c r="E880" i="2" s="1"/>
  <c r="C880" i="2"/>
  <c r="I876" i="1"/>
  <c r="E878" i="2" s="1"/>
  <c r="C878" i="2"/>
  <c r="I874" i="1"/>
  <c r="E876" i="2" s="1"/>
  <c r="C876" i="2"/>
  <c r="I872" i="1"/>
  <c r="E874" i="2" s="1"/>
  <c r="C874" i="2"/>
  <c r="I870" i="1"/>
  <c r="E872" i="2" s="1"/>
  <c r="C872" i="2"/>
  <c r="I868" i="1"/>
  <c r="E870" i="2" s="1"/>
  <c r="C870" i="2"/>
  <c r="I866" i="1"/>
  <c r="E868" i="2" s="1"/>
  <c r="C868" i="2"/>
  <c r="I864" i="1"/>
  <c r="E866" i="2" s="1"/>
  <c r="C866" i="2"/>
  <c r="I862" i="1"/>
  <c r="E864" i="2" s="1"/>
  <c r="C864" i="2"/>
  <c r="I860" i="1"/>
  <c r="E862" i="2" s="1"/>
  <c r="C862" i="2"/>
  <c r="I858" i="1"/>
  <c r="E860" i="2" s="1"/>
  <c r="C860" i="2"/>
  <c r="I856" i="1"/>
  <c r="E858" i="2" s="1"/>
  <c r="C858" i="2"/>
  <c r="I854" i="1"/>
  <c r="E856" i="2" s="1"/>
  <c r="C856" i="2"/>
  <c r="I852" i="1"/>
  <c r="E854" i="2" s="1"/>
  <c r="C854" i="2"/>
  <c r="I850" i="1"/>
  <c r="E852" i="2" s="1"/>
  <c r="C852" i="2"/>
  <c r="I848" i="1"/>
  <c r="E850" i="2" s="1"/>
  <c r="C850" i="2"/>
  <c r="I846" i="1"/>
  <c r="E848" i="2" s="1"/>
  <c r="C848" i="2"/>
  <c r="I844" i="1"/>
  <c r="E846" i="2" s="1"/>
  <c r="C846" i="2"/>
  <c r="I842" i="1"/>
  <c r="E844" i="2" s="1"/>
  <c r="C844" i="2"/>
  <c r="I840" i="1"/>
  <c r="E842" i="2" s="1"/>
  <c r="C842" i="2"/>
  <c r="I838" i="1"/>
  <c r="E840" i="2" s="1"/>
  <c r="C840" i="2"/>
  <c r="I836" i="1"/>
  <c r="E838" i="2" s="1"/>
  <c r="C838" i="2"/>
  <c r="I834" i="1"/>
  <c r="E836" i="2" s="1"/>
  <c r="C836" i="2"/>
  <c r="I832" i="1"/>
  <c r="E834" i="2" s="1"/>
  <c r="C834" i="2"/>
  <c r="I830" i="1"/>
  <c r="E832" i="2" s="1"/>
  <c r="C832" i="2"/>
  <c r="I828" i="1"/>
  <c r="E830" i="2" s="1"/>
  <c r="C830" i="2"/>
  <c r="I826" i="1"/>
  <c r="E828" i="2" s="1"/>
  <c r="C828" i="2"/>
  <c r="I824" i="1"/>
  <c r="E826" i="2" s="1"/>
  <c r="C826" i="2"/>
  <c r="I822" i="1"/>
  <c r="E824" i="2" s="1"/>
  <c r="C824" i="2"/>
  <c r="I820" i="1"/>
  <c r="E822" i="2" s="1"/>
  <c r="C822" i="2"/>
  <c r="I818" i="1"/>
  <c r="E820" i="2" s="1"/>
  <c r="C820" i="2"/>
  <c r="I816" i="1"/>
  <c r="E818" i="2" s="1"/>
  <c r="C818" i="2"/>
  <c r="I814" i="1"/>
  <c r="E816" i="2" s="1"/>
  <c r="C816" i="2"/>
  <c r="I812" i="1"/>
  <c r="E814" i="2" s="1"/>
  <c r="C814" i="2"/>
  <c r="I810" i="1"/>
  <c r="E812" i="2" s="1"/>
  <c r="C812" i="2"/>
  <c r="I808" i="1"/>
  <c r="E810" i="2" s="1"/>
  <c r="C810" i="2"/>
  <c r="I806" i="1"/>
  <c r="E808" i="2" s="1"/>
  <c r="C808" i="2"/>
  <c r="I804" i="1"/>
  <c r="E806" i="2" s="1"/>
  <c r="C806" i="2"/>
  <c r="I802" i="1"/>
  <c r="E804" i="2" s="1"/>
  <c r="C804" i="2"/>
  <c r="I800" i="1"/>
  <c r="E802" i="2" s="1"/>
  <c r="C802" i="2"/>
  <c r="I798" i="1"/>
  <c r="E800" i="2" s="1"/>
  <c r="C800" i="2"/>
  <c r="I796" i="1"/>
  <c r="E798" i="2" s="1"/>
  <c r="C798" i="2"/>
  <c r="I794" i="1"/>
  <c r="E796" i="2" s="1"/>
  <c r="C796" i="2"/>
  <c r="I792" i="1"/>
  <c r="E794" i="2" s="1"/>
  <c r="C794" i="2"/>
  <c r="I790" i="1"/>
  <c r="E792" i="2" s="1"/>
  <c r="C792" i="2"/>
  <c r="I788" i="1"/>
  <c r="E790" i="2" s="1"/>
  <c r="C790" i="2"/>
  <c r="I786" i="1"/>
  <c r="E788" i="2" s="1"/>
  <c r="C788" i="2"/>
  <c r="I784" i="1"/>
  <c r="E786" i="2" s="1"/>
  <c r="C786" i="2"/>
  <c r="I782" i="1"/>
  <c r="E784" i="2" s="1"/>
  <c r="C784" i="2"/>
  <c r="I780" i="1"/>
  <c r="E782" i="2" s="1"/>
  <c r="C782" i="2"/>
  <c r="I778" i="1"/>
  <c r="E780" i="2" s="1"/>
  <c r="C780" i="2"/>
  <c r="I776" i="1"/>
  <c r="E778" i="2" s="1"/>
  <c r="C778" i="2"/>
  <c r="I774" i="1"/>
  <c r="E776" i="2" s="1"/>
  <c r="C776" i="2"/>
  <c r="I772" i="1"/>
  <c r="E774" i="2" s="1"/>
  <c r="I770" i="1"/>
  <c r="E772" i="2" s="1"/>
  <c r="C772" i="2"/>
  <c r="I768" i="1"/>
  <c r="E770" i="2" s="1"/>
  <c r="C770" i="2"/>
  <c r="I766" i="1"/>
  <c r="E768" i="2" s="1"/>
  <c r="C768" i="2"/>
  <c r="I764" i="1"/>
  <c r="E766" i="2" s="1"/>
  <c r="I762" i="1"/>
  <c r="E764" i="2" s="1"/>
  <c r="C764" i="2"/>
  <c r="I760" i="1"/>
  <c r="E762" i="2" s="1"/>
  <c r="C762" i="2"/>
  <c r="I758" i="1"/>
  <c r="E760" i="2" s="1"/>
  <c r="C760" i="2"/>
  <c r="I756" i="1"/>
  <c r="E758" i="2" s="1"/>
  <c r="I754" i="1"/>
  <c r="E756" i="2" s="1"/>
  <c r="C756" i="2"/>
  <c r="I752" i="1"/>
  <c r="E754" i="2" s="1"/>
  <c r="C754" i="2"/>
  <c r="I750" i="1"/>
  <c r="E752" i="2" s="1"/>
  <c r="C752" i="2"/>
  <c r="I748" i="1"/>
  <c r="E750" i="2" s="1"/>
  <c r="I746" i="1"/>
  <c r="E748" i="2" s="1"/>
  <c r="C748" i="2"/>
  <c r="I744" i="1"/>
  <c r="E746" i="2" s="1"/>
  <c r="C746" i="2"/>
  <c r="I742" i="1"/>
  <c r="E744" i="2" s="1"/>
  <c r="C744" i="2"/>
  <c r="I740" i="1"/>
  <c r="E742" i="2" s="1"/>
  <c r="I738" i="1"/>
  <c r="E740" i="2" s="1"/>
  <c r="C740" i="2"/>
  <c r="I736" i="1"/>
  <c r="E738" i="2" s="1"/>
  <c r="C738" i="2"/>
  <c r="I734" i="1"/>
  <c r="E736" i="2" s="1"/>
  <c r="C736" i="2"/>
  <c r="I732" i="1"/>
  <c r="E734" i="2" s="1"/>
  <c r="I730" i="1"/>
  <c r="E732" i="2" s="1"/>
  <c r="C732" i="2"/>
  <c r="I728" i="1"/>
  <c r="E730" i="2" s="1"/>
  <c r="C730" i="2"/>
  <c r="I726" i="1"/>
  <c r="E728" i="2" s="1"/>
  <c r="C728" i="2"/>
  <c r="I724" i="1"/>
  <c r="E726" i="2" s="1"/>
  <c r="I722" i="1"/>
  <c r="E724" i="2" s="1"/>
  <c r="C724" i="2"/>
  <c r="I720" i="1"/>
  <c r="E722" i="2" s="1"/>
  <c r="C722" i="2"/>
  <c r="I718" i="1"/>
  <c r="E720" i="2" s="1"/>
  <c r="C720" i="2"/>
  <c r="I716" i="1"/>
  <c r="E718" i="2" s="1"/>
  <c r="I714" i="1"/>
  <c r="E716" i="2" s="1"/>
  <c r="C716" i="2"/>
  <c r="I712" i="1"/>
  <c r="E714" i="2" s="1"/>
  <c r="C714" i="2"/>
  <c r="I710" i="1"/>
  <c r="E712" i="2" s="1"/>
  <c r="C712" i="2"/>
  <c r="I708" i="1"/>
  <c r="E710" i="2" s="1"/>
  <c r="I706" i="1"/>
  <c r="E708" i="2" s="1"/>
  <c r="C708" i="2"/>
  <c r="I704" i="1"/>
  <c r="E706" i="2" s="1"/>
  <c r="C706" i="2"/>
  <c r="I702" i="1"/>
  <c r="E704" i="2" s="1"/>
  <c r="C704" i="2"/>
  <c r="I700" i="1"/>
  <c r="E702" i="2" s="1"/>
  <c r="I698" i="1"/>
  <c r="E700" i="2" s="1"/>
  <c r="C700" i="2"/>
  <c r="I696" i="1"/>
  <c r="E698" i="2" s="1"/>
  <c r="C698" i="2"/>
  <c r="I694" i="1"/>
  <c r="E696" i="2" s="1"/>
  <c r="C696" i="2"/>
  <c r="I692" i="1"/>
  <c r="E694" i="2" s="1"/>
  <c r="I690" i="1"/>
  <c r="E692" i="2" s="1"/>
  <c r="C692" i="2"/>
  <c r="I688" i="1"/>
  <c r="E690" i="2" s="1"/>
  <c r="I686" i="1"/>
  <c r="E688" i="2" s="1"/>
  <c r="C688" i="2"/>
  <c r="I684" i="1"/>
  <c r="E686" i="2" s="1"/>
  <c r="I682" i="1"/>
  <c r="E684" i="2" s="1"/>
  <c r="C684" i="2"/>
  <c r="I680" i="1"/>
  <c r="E682" i="2" s="1"/>
  <c r="I678" i="1"/>
  <c r="E680" i="2" s="1"/>
  <c r="C680" i="2"/>
  <c r="I676" i="1"/>
  <c r="E678" i="2" s="1"/>
  <c r="I674" i="1"/>
  <c r="E676" i="2" s="1"/>
  <c r="C676" i="2"/>
  <c r="I672" i="1"/>
  <c r="E674" i="2" s="1"/>
  <c r="I670" i="1"/>
  <c r="E672" i="2" s="1"/>
  <c r="C672" i="2"/>
  <c r="I668" i="1"/>
  <c r="E670" i="2" s="1"/>
  <c r="I666" i="1"/>
  <c r="E668" i="2" s="1"/>
  <c r="C668" i="2"/>
  <c r="I664" i="1"/>
  <c r="E666" i="2" s="1"/>
  <c r="I662" i="1"/>
  <c r="E664" i="2" s="1"/>
  <c r="C664" i="2"/>
  <c r="I660" i="1"/>
  <c r="E662" i="2" s="1"/>
  <c r="I658" i="1"/>
  <c r="E660" i="2" s="1"/>
  <c r="C660" i="2"/>
  <c r="I656" i="1"/>
  <c r="E658" i="2" s="1"/>
  <c r="I654" i="1"/>
  <c r="E656" i="2" s="1"/>
  <c r="C656" i="2"/>
  <c r="I652" i="1"/>
  <c r="E654" i="2" s="1"/>
  <c r="I650" i="1"/>
  <c r="E652" i="2" s="1"/>
  <c r="C652" i="2"/>
  <c r="I648" i="1"/>
  <c r="E650" i="2" s="1"/>
  <c r="I646" i="1"/>
  <c r="E648" i="2" s="1"/>
  <c r="C648" i="2"/>
  <c r="I644" i="1"/>
  <c r="E646" i="2" s="1"/>
  <c r="I642" i="1"/>
  <c r="E644" i="2" s="1"/>
  <c r="C644" i="2"/>
  <c r="I640" i="1"/>
  <c r="E642" i="2" s="1"/>
  <c r="I638" i="1"/>
  <c r="E640" i="2" s="1"/>
  <c r="C640" i="2"/>
  <c r="I636" i="1"/>
  <c r="E638" i="2" s="1"/>
  <c r="I634" i="1"/>
  <c r="E636" i="2" s="1"/>
  <c r="C636" i="2"/>
  <c r="I632" i="1"/>
  <c r="E634" i="2" s="1"/>
  <c r="I630" i="1"/>
  <c r="E632" i="2" s="1"/>
  <c r="C632" i="2"/>
  <c r="I628" i="1"/>
  <c r="E630" i="2" s="1"/>
  <c r="I626" i="1"/>
  <c r="E628" i="2" s="1"/>
  <c r="C628" i="2"/>
  <c r="I624" i="1"/>
  <c r="E626" i="2" s="1"/>
  <c r="I622" i="1"/>
  <c r="E624" i="2" s="1"/>
  <c r="C624" i="2"/>
  <c r="I620" i="1"/>
  <c r="E622" i="2" s="1"/>
  <c r="I618" i="1"/>
  <c r="E620" i="2" s="1"/>
  <c r="C620" i="2"/>
  <c r="I616" i="1"/>
  <c r="E618" i="2" s="1"/>
  <c r="I614" i="1"/>
  <c r="E616" i="2" s="1"/>
  <c r="C616" i="2"/>
  <c r="I612" i="1"/>
  <c r="E614" i="2" s="1"/>
  <c r="I610" i="1"/>
  <c r="E612" i="2" s="1"/>
  <c r="C612" i="2"/>
  <c r="I608" i="1"/>
  <c r="E610" i="2" s="1"/>
  <c r="I606" i="1"/>
  <c r="E608" i="2" s="1"/>
  <c r="C608" i="2"/>
  <c r="I604" i="1"/>
  <c r="E606" i="2" s="1"/>
  <c r="I602" i="1"/>
  <c r="E604" i="2" s="1"/>
  <c r="C604" i="2"/>
  <c r="I600" i="1"/>
  <c r="E602" i="2" s="1"/>
  <c r="I598" i="1"/>
  <c r="E600" i="2" s="1"/>
  <c r="C600" i="2"/>
  <c r="I596" i="1"/>
  <c r="E598" i="2" s="1"/>
  <c r="I594" i="1"/>
  <c r="E596" i="2" s="1"/>
  <c r="C596" i="2"/>
  <c r="I592" i="1"/>
  <c r="E594" i="2" s="1"/>
  <c r="I590" i="1"/>
  <c r="E592" i="2" s="1"/>
  <c r="C592" i="2"/>
  <c r="I588" i="1"/>
  <c r="E590" i="2" s="1"/>
  <c r="I586" i="1"/>
  <c r="E588" i="2" s="1"/>
  <c r="C588" i="2"/>
  <c r="I584" i="1"/>
  <c r="E586" i="2" s="1"/>
  <c r="I582" i="1"/>
  <c r="E584" i="2" s="1"/>
  <c r="C584" i="2"/>
  <c r="I580" i="1"/>
  <c r="E582" i="2" s="1"/>
  <c r="I578" i="1"/>
  <c r="E580" i="2" s="1"/>
  <c r="C580" i="2"/>
  <c r="I576" i="1"/>
  <c r="E578" i="2" s="1"/>
  <c r="C578" i="2"/>
  <c r="I574" i="1"/>
  <c r="E576" i="2" s="1"/>
  <c r="C576" i="2"/>
  <c r="I572" i="1"/>
  <c r="E574" i="2" s="1"/>
  <c r="C574" i="2"/>
  <c r="I570" i="1"/>
  <c r="E572" i="2" s="1"/>
  <c r="C572" i="2"/>
  <c r="I568" i="1"/>
  <c r="E570" i="2" s="1"/>
  <c r="C570" i="2"/>
  <c r="I566" i="1"/>
  <c r="E568" i="2" s="1"/>
  <c r="C568" i="2"/>
  <c r="I564" i="1"/>
  <c r="E566" i="2" s="1"/>
  <c r="C566" i="2"/>
  <c r="I562" i="1"/>
  <c r="E564" i="2" s="1"/>
  <c r="C564" i="2"/>
  <c r="I560" i="1"/>
  <c r="E562" i="2" s="1"/>
  <c r="C562" i="2"/>
  <c r="I558" i="1"/>
  <c r="E560" i="2" s="1"/>
  <c r="C560" i="2"/>
  <c r="I556" i="1"/>
  <c r="E558" i="2" s="1"/>
  <c r="C558" i="2"/>
  <c r="I554" i="1"/>
  <c r="E556" i="2" s="1"/>
  <c r="C556" i="2"/>
  <c r="I552" i="1"/>
  <c r="E554" i="2" s="1"/>
  <c r="C554" i="2"/>
  <c r="I550" i="1"/>
  <c r="E552" i="2" s="1"/>
  <c r="C552" i="2"/>
  <c r="I548" i="1"/>
  <c r="E550" i="2" s="1"/>
  <c r="C550" i="2"/>
  <c r="I546" i="1"/>
  <c r="E548" i="2" s="1"/>
  <c r="C548" i="2"/>
  <c r="I544" i="1"/>
  <c r="E546" i="2" s="1"/>
  <c r="C546" i="2"/>
  <c r="I542" i="1"/>
  <c r="E544" i="2" s="1"/>
  <c r="C544" i="2"/>
  <c r="I540" i="1"/>
  <c r="E542" i="2" s="1"/>
  <c r="C542" i="2"/>
  <c r="I538" i="1"/>
  <c r="E540" i="2" s="1"/>
  <c r="C540" i="2"/>
  <c r="I536" i="1"/>
  <c r="E538" i="2" s="1"/>
  <c r="C538" i="2"/>
  <c r="I534" i="1"/>
  <c r="E536" i="2" s="1"/>
  <c r="I532" i="1"/>
  <c r="E534" i="2" s="1"/>
  <c r="C534" i="2"/>
  <c r="I530" i="1"/>
  <c r="E532" i="2" s="1"/>
  <c r="C532" i="2"/>
  <c r="I528" i="1"/>
  <c r="E530" i="2" s="1"/>
  <c r="C530" i="2"/>
  <c r="I526" i="1"/>
  <c r="E528" i="2" s="1"/>
  <c r="C528" i="2"/>
  <c r="I524" i="1"/>
  <c r="E526" i="2" s="1"/>
  <c r="C526" i="2"/>
  <c r="I522" i="1"/>
  <c r="E524" i="2" s="1"/>
  <c r="C524" i="2"/>
  <c r="I520" i="1"/>
  <c r="E522" i="2" s="1"/>
  <c r="C522" i="2"/>
  <c r="I518" i="1"/>
  <c r="E520" i="2" s="1"/>
  <c r="C520" i="2"/>
  <c r="I516" i="1"/>
  <c r="E518" i="2" s="1"/>
  <c r="C518" i="2"/>
  <c r="I514" i="1"/>
  <c r="E516" i="2" s="1"/>
  <c r="C516" i="2"/>
  <c r="I512" i="1"/>
  <c r="E514" i="2" s="1"/>
  <c r="C514" i="2"/>
  <c r="I510" i="1"/>
  <c r="E512" i="2" s="1"/>
  <c r="C512" i="2"/>
  <c r="I508" i="1"/>
  <c r="E510" i="2" s="1"/>
  <c r="C510" i="2"/>
  <c r="I506" i="1"/>
  <c r="E508" i="2" s="1"/>
  <c r="C508" i="2"/>
  <c r="I504" i="1"/>
  <c r="E506" i="2" s="1"/>
  <c r="C506" i="2"/>
  <c r="I502" i="1"/>
  <c r="E504" i="2" s="1"/>
  <c r="I500" i="1"/>
  <c r="E502" i="2" s="1"/>
  <c r="C502" i="2"/>
  <c r="I498" i="1"/>
  <c r="E500" i="2" s="1"/>
  <c r="C500" i="2"/>
  <c r="I496" i="1"/>
  <c r="E498" i="2" s="1"/>
  <c r="C498" i="2"/>
  <c r="I494" i="1"/>
  <c r="E496" i="2" s="1"/>
  <c r="C496" i="2"/>
  <c r="I492" i="1"/>
  <c r="E494" i="2" s="1"/>
  <c r="C494" i="2"/>
  <c r="I490" i="1"/>
  <c r="E492" i="2" s="1"/>
  <c r="C492" i="2"/>
  <c r="I488" i="1"/>
  <c r="E490" i="2" s="1"/>
  <c r="C490" i="2"/>
  <c r="I486" i="1"/>
  <c r="E488" i="2" s="1"/>
  <c r="C488" i="2"/>
  <c r="I484" i="1"/>
  <c r="E486" i="2" s="1"/>
  <c r="C486" i="2"/>
  <c r="I482" i="1"/>
  <c r="E484" i="2" s="1"/>
  <c r="C484" i="2"/>
  <c r="I480" i="1"/>
  <c r="E482" i="2" s="1"/>
  <c r="C482" i="2"/>
  <c r="I478" i="1"/>
  <c r="E480" i="2" s="1"/>
  <c r="C480" i="2"/>
  <c r="I476" i="1"/>
  <c r="E478" i="2" s="1"/>
  <c r="C478" i="2"/>
  <c r="I474" i="1"/>
  <c r="E476" i="2" s="1"/>
  <c r="C476" i="2"/>
  <c r="I472" i="1"/>
  <c r="E474" i="2" s="1"/>
  <c r="C474" i="2"/>
  <c r="I470" i="1"/>
  <c r="E472" i="2" s="1"/>
  <c r="I468" i="1"/>
  <c r="E470" i="2" s="1"/>
  <c r="C470" i="2"/>
  <c r="I466" i="1"/>
  <c r="E468" i="2" s="1"/>
  <c r="C468" i="2"/>
  <c r="I464" i="1"/>
  <c r="E466" i="2" s="1"/>
  <c r="C466" i="2"/>
  <c r="I462" i="1"/>
  <c r="E464" i="2" s="1"/>
  <c r="C464" i="2"/>
  <c r="I460" i="1"/>
  <c r="E462" i="2" s="1"/>
  <c r="C462" i="2"/>
  <c r="I458" i="1"/>
  <c r="E460" i="2" s="1"/>
  <c r="C460" i="2"/>
  <c r="I456" i="1"/>
  <c r="E458" i="2" s="1"/>
  <c r="C458" i="2"/>
  <c r="I454" i="1"/>
  <c r="E456" i="2" s="1"/>
  <c r="C456" i="2"/>
  <c r="I452" i="1"/>
  <c r="E454" i="2" s="1"/>
  <c r="C454" i="2"/>
  <c r="I450" i="1"/>
  <c r="E452" i="2" s="1"/>
  <c r="C452" i="2"/>
  <c r="I448" i="1"/>
  <c r="E450" i="2" s="1"/>
  <c r="C450" i="2"/>
  <c r="I446" i="1"/>
  <c r="E448" i="2" s="1"/>
  <c r="C448" i="2"/>
  <c r="I444" i="1"/>
  <c r="E446" i="2" s="1"/>
  <c r="C446" i="2"/>
  <c r="I442" i="1"/>
  <c r="E444" i="2" s="1"/>
  <c r="I440" i="1"/>
  <c r="E442" i="2" s="1"/>
  <c r="C442" i="2"/>
  <c r="I438" i="1"/>
  <c r="E440" i="2" s="1"/>
  <c r="C440" i="2"/>
  <c r="I436" i="1"/>
  <c r="E438" i="2" s="1"/>
  <c r="C438" i="2"/>
  <c r="I434" i="1"/>
  <c r="E436" i="2" s="1"/>
  <c r="C436" i="2"/>
  <c r="I432" i="1"/>
  <c r="E434" i="2" s="1"/>
  <c r="C434" i="2"/>
  <c r="I430" i="1"/>
  <c r="E432" i="2" s="1"/>
  <c r="C432" i="2"/>
  <c r="I428" i="1"/>
  <c r="E430" i="2" s="1"/>
  <c r="C430" i="2"/>
  <c r="I426" i="1"/>
  <c r="E428" i="2" s="1"/>
  <c r="C428" i="2"/>
  <c r="I424" i="1"/>
  <c r="E426" i="2" s="1"/>
  <c r="C426" i="2"/>
  <c r="I422" i="1"/>
  <c r="E424" i="2" s="1"/>
  <c r="C424" i="2"/>
  <c r="I420" i="1"/>
  <c r="E422" i="2" s="1"/>
  <c r="C422" i="2"/>
  <c r="I418" i="1"/>
  <c r="E420" i="2" s="1"/>
  <c r="C420" i="2"/>
  <c r="I416" i="1"/>
  <c r="E418" i="2" s="1"/>
  <c r="C418" i="2"/>
  <c r="I414" i="1"/>
  <c r="E416" i="2" s="1"/>
  <c r="C416" i="2"/>
  <c r="I412" i="1"/>
  <c r="E414" i="2" s="1"/>
  <c r="C414" i="2"/>
  <c r="I410" i="1"/>
  <c r="E412" i="2" s="1"/>
  <c r="I408" i="1"/>
  <c r="E410" i="2" s="1"/>
  <c r="C410" i="2"/>
  <c r="I406" i="1"/>
  <c r="E408" i="2" s="1"/>
  <c r="C408" i="2"/>
  <c r="I404" i="1"/>
  <c r="E406" i="2" s="1"/>
  <c r="C406" i="2"/>
  <c r="I402" i="1"/>
  <c r="E404" i="2" s="1"/>
  <c r="C404" i="2"/>
  <c r="I400" i="1"/>
  <c r="E402" i="2" s="1"/>
  <c r="C402" i="2"/>
  <c r="I398" i="1"/>
  <c r="E400" i="2" s="1"/>
  <c r="C400" i="2"/>
  <c r="I396" i="1"/>
  <c r="E398" i="2" s="1"/>
  <c r="C398" i="2"/>
  <c r="I394" i="1"/>
  <c r="E396" i="2" s="1"/>
  <c r="C396" i="2"/>
  <c r="I392" i="1"/>
  <c r="E394" i="2" s="1"/>
  <c r="C394" i="2"/>
  <c r="I390" i="1"/>
  <c r="E392" i="2" s="1"/>
  <c r="C392" i="2"/>
  <c r="I388" i="1"/>
  <c r="E390" i="2" s="1"/>
  <c r="C390" i="2"/>
  <c r="I386" i="1"/>
  <c r="E388" i="2" s="1"/>
  <c r="C388" i="2"/>
  <c r="I384" i="1"/>
  <c r="E386" i="2" s="1"/>
  <c r="C386" i="2"/>
  <c r="I382" i="1"/>
  <c r="E384" i="2" s="1"/>
  <c r="C384" i="2"/>
  <c r="I380" i="1"/>
  <c r="E382" i="2" s="1"/>
  <c r="C382" i="2"/>
  <c r="I378" i="1"/>
  <c r="E380" i="2" s="1"/>
  <c r="C380" i="2"/>
  <c r="I376" i="1"/>
  <c r="E378" i="2" s="1"/>
  <c r="C378" i="2"/>
  <c r="I374" i="1"/>
  <c r="E376" i="2" s="1"/>
  <c r="C376" i="2"/>
  <c r="I372" i="1"/>
  <c r="E374" i="2" s="1"/>
  <c r="C374" i="2"/>
  <c r="I370" i="1"/>
  <c r="E372" i="2" s="1"/>
  <c r="C372" i="2"/>
  <c r="I368" i="1"/>
  <c r="E370" i="2" s="1"/>
  <c r="C370" i="2"/>
  <c r="I366" i="1"/>
  <c r="E368" i="2" s="1"/>
  <c r="C368" i="2"/>
  <c r="I364" i="1"/>
  <c r="E366" i="2" s="1"/>
  <c r="C366" i="2"/>
  <c r="I362" i="1"/>
  <c r="E364" i="2" s="1"/>
  <c r="C364" i="2"/>
  <c r="I360" i="1"/>
  <c r="E362" i="2" s="1"/>
  <c r="C362" i="2"/>
  <c r="I358" i="1"/>
  <c r="E360" i="2" s="1"/>
  <c r="C360" i="2"/>
  <c r="I356" i="1"/>
  <c r="E358" i="2" s="1"/>
  <c r="C358" i="2"/>
  <c r="I354" i="1"/>
  <c r="E356" i="2" s="1"/>
  <c r="C356" i="2"/>
  <c r="I352" i="1"/>
  <c r="E354" i="2" s="1"/>
  <c r="C354" i="2"/>
  <c r="I350" i="1"/>
  <c r="E352" i="2" s="1"/>
  <c r="C352" i="2"/>
  <c r="I348" i="1"/>
  <c r="E350" i="2" s="1"/>
  <c r="C350" i="2"/>
  <c r="I346" i="1"/>
  <c r="E348" i="2" s="1"/>
  <c r="C348" i="2"/>
  <c r="I344" i="1"/>
  <c r="E346" i="2" s="1"/>
  <c r="C346" i="2"/>
  <c r="I342" i="1"/>
  <c r="E344" i="2" s="1"/>
  <c r="C344" i="2"/>
  <c r="I340" i="1"/>
  <c r="E342" i="2" s="1"/>
  <c r="C342" i="2"/>
  <c r="I338" i="1"/>
  <c r="E340" i="2" s="1"/>
  <c r="C340" i="2"/>
  <c r="I336" i="1"/>
  <c r="E338" i="2" s="1"/>
  <c r="C338" i="2"/>
  <c r="I334" i="1"/>
  <c r="E336" i="2" s="1"/>
  <c r="C336" i="2"/>
  <c r="I332" i="1"/>
  <c r="E334" i="2" s="1"/>
  <c r="C334" i="2"/>
  <c r="I330" i="1"/>
  <c r="E332" i="2" s="1"/>
  <c r="C332" i="2"/>
  <c r="I328" i="1"/>
  <c r="E330" i="2" s="1"/>
  <c r="C330" i="2"/>
  <c r="I326" i="1"/>
  <c r="E328" i="2" s="1"/>
  <c r="C328" i="2"/>
  <c r="I324" i="1"/>
  <c r="E326" i="2" s="1"/>
  <c r="C326" i="2"/>
  <c r="I322" i="1"/>
  <c r="E324" i="2" s="1"/>
  <c r="C324" i="2"/>
  <c r="I320" i="1"/>
  <c r="E322" i="2" s="1"/>
  <c r="C322" i="2"/>
  <c r="I318" i="1"/>
  <c r="E320" i="2" s="1"/>
  <c r="C320" i="2"/>
  <c r="I316" i="1"/>
  <c r="E318" i="2" s="1"/>
  <c r="C318" i="2"/>
  <c r="I314" i="1"/>
  <c r="E316" i="2" s="1"/>
  <c r="C316" i="2"/>
  <c r="I312" i="1"/>
  <c r="E314" i="2" s="1"/>
  <c r="C314" i="2"/>
  <c r="I310" i="1"/>
  <c r="E312" i="2" s="1"/>
  <c r="C312" i="2"/>
  <c r="I308" i="1"/>
  <c r="E310" i="2" s="1"/>
  <c r="C310" i="2"/>
  <c r="I306" i="1"/>
  <c r="E308" i="2" s="1"/>
  <c r="C308" i="2"/>
  <c r="I304" i="1"/>
  <c r="E306" i="2" s="1"/>
  <c r="C306" i="2"/>
  <c r="I302" i="1"/>
  <c r="E304" i="2" s="1"/>
  <c r="C304" i="2"/>
  <c r="I300" i="1"/>
  <c r="E302" i="2" s="1"/>
  <c r="C302" i="2"/>
  <c r="I298" i="1"/>
  <c r="E300" i="2" s="1"/>
  <c r="C300" i="2"/>
  <c r="I296" i="1"/>
  <c r="E298" i="2" s="1"/>
  <c r="C298" i="2"/>
  <c r="I294" i="1"/>
  <c r="E296" i="2" s="1"/>
  <c r="C296" i="2"/>
  <c r="I292" i="1"/>
  <c r="E294" i="2" s="1"/>
  <c r="C294" i="2"/>
  <c r="I290" i="1"/>
  <c r="E292" i="2" s="1"/>
  <c r="C292" i="2"/>
  <c r="I288" i="1"/>
  <c r="E290" i="2" s="1"/>
  <c r="C290" i="2"/>
  <c r="I286" i="1"/>
  <c r="E288" i="2" s="1"/>
  <c r="C288" i="2"/>
  <c r="I284" i="1"/>
  <c r="E286" i="2" s="1"/>
  <c r="C286" i="2"/>
  <c r="I282" i="1"/>
  <c r="E284" i="2" s="1"/>
  <c r="C284" i="2"/>
  <c r="I280" i="1"/>
  <c r="E282" i="2" s="1"/>
  <c r="C282" i="2"/>
  <c r="I278" i="1"/>
  <c r="E280" i="2" s="1"/>
  <c r="C280" i="2"/>
  <c r="I276" i="1"/>
  <c r="E278" i="2" s="1"/>
  <c r="C278" i="2"/>
  <c r="I274" i="1"/>
  <c r="E276" i="2" s="1"/>
  <c r="C276" i="2"/>
  <c r="I272" i="1"/>
  <c r="E274" i="2" s="1"/>
  <c r="C274" i="2"/>
  <c r="I270" i="1"/>
  <c r="E272" i="2" s="1"/>
  <c r="C272" i="2"/>
  <c r="I268" i="1"/>
  <c r="E270" i="2" s="1"/>
  <c r="C270" i="2"/>
  <c r="I266" i="1"/>
  <c r="E268" i="2" s="1"/>
  <c r="C268" i="2"/>
  <c r="I264" i="1"/>
  <c r="E266" i="2" s="1"/>
  <c r="C266" i="2"/>
  <c r="I262" i="1"/>
  <c r="E264" i="2" s="1"/>
  <c r="C264" i="2"/>
  <c r="I260" i="1"/>
  <c r="E262" i="2" s="1"/>
  <c r="C262" i="2"/>
  <c r="I258" i="1"/>
  <c r="E260" i="2" s="1"/>
  <c r="C260" i="2"/>
  <c r="I256" i="1"/>
  <c r="E258" i="2" s="1"/>
  <c r="C258" i="2"/>
  <c r="I254" i="1"/>
  <c r="E256" i="2" s="1"/>
  <c r="C256" i="2"/>
  <c r="I252" i="1"/>
  <c r="E254" i="2" s="1"/>
  <c r="C254" i="2"/>
  <c r="I250" i="1"/>
  <c r="E252" i="2" s="1"/>
  <c r="C252" i="2"/>
  <c r="I248" i="1"/>
  <c r="E250" i="2" s="1"/>
  <c r="C250" i="2"/>
  <c r="I246" i="1"/>
  <c r="E248" i="2" s="1"/>
  <c r="C248" i="2"/>
  <c r="I244" i="1"/>
  <c r="E246" i="2" s="1"/>
  <c r="C246" i="2"/>
  <c r="I242" i="1"/>
  <c r="E244" i="2" s="1"/>
  <c r="C244" i="2"/>
  <c r="I240" i="1"/>
  <c r="E242" i="2" s="1"/>
  <c r="C242" i="2"/>
  <c r="I238" i="1"/>
  <c r="E240" i="2" s="1"/>
  <c r="C240" i="2"/>
  <c r="I236" i="1"/>
  <c r="E238" i="2" s="1"/>
  <c r="C238" i="2"/>
  <c r="I234" i="1"/>
  <c r="E236" i="2" s="1"/>
  <c r="C236" i="2"/>
  <c r="I232" i="1"/>
  <c r="E234" i="2" s="1"/>
  <c r="C234" i="2"/>
  <c r="I230" i="1"/>
  <c r="E232" i="2" s="1"/>
  <c r="C232" i="2"/>
  <c r="I228" i="1"/>
  <c r="E230" i="2" s="1"/>
  <c r="C230" i="2"/>
  <c r="I226" i="1"/>
  <c r="E228" i="2" s="1"/>
  <c r="C228" i="2"/>
  <c r="I224" i="1"/>
  <c r="E226" i="2" s="1"/>
  <c r="C226" i="2"/>
  <c r="I222" i="1"/>
  <c r="E224" i="2" s="1"/>
  <c r="C224" i="2"/>
  <c r="I220" i="1"/>
  <c r="E222" i="2" s="1"/>
  <c r="C222" i="2"/>
  <c r="I218" i="1"/>
  <c r="E220" i="2" s="1"/>
  <c r="C220" i="2"/>
  <c r="I216" i="1"/>
  <c r="E218" i="2" s="1"/>
  <c r="C218" i="2"/>
  <c r="I214" i="1"/>
  <c r="E216" i="2" s="1"/>
  <c r="C216" i="2"/>
  <c r="I212" i="1"/>
  <c r="E214" i="2" s="1"/>
  <c r="C214" i="2"/>
  <c r="I210" i="1"/>
  <c r="E212" i="2" s="1"/>
  <c r="C212" i="2"/>
  <c r="I208" i="1"/>
  <c r="E210" i="2" s="1"/>
  <c r="C210" i="2"/>
  <c r="I206" i="1"/>
  <c r="E208" i="2" s="1"/>
  <c r="C208" i="2"/>
  <c r="I204" i="1"/>
  <c r="E206" i="2" s="1"/>
  <c r="C206" i="2"/>
  <c r="I202" i="1"/>
  <c r="E204" i="2" s="1"/>
  <c r="C204" i="2"/>
  <c r="I200" i="1"/>
  <c r="E202" i="2" s="1"/>
  <c r="C202" i="2"/>
  <c r="I198" i="1"/>
  <c r="E200" i="2" s="1"/>
  <c r="C200" i="2"/>
  <c r="I196" i="1"/>
  <c r="E198" i="2" s="1"/>
  <c r="C198" i="2"/>
  <c r="I194" i="1"/>
  <c r="E196" i="2" s="1"/>
  <c r="C196" i="2"/>
  <c r="I192" i="1"/>
  <c r="E194" i="2" s="1"/>
  <c r="C194" i="2"/>
  <c r="I190" i="1"/>
  <c r="E192" i="2" s="1"/>
  <c r="C192" i="2"/>
  <c r="I188" i="1"/>
  <c r="E190" i="2" s="1"/>
  <c r="C190" i="2"/>
  <c r="I186" i="1"/>
  <c r="E188" i="2" s="1"/>
  <c r="C188" i="2"/>
  <c r="I184" i="1"/>
  <c r="E186" i="2" s="1"/>
  <c r="C186" i="2"/>
  <c r="I182" i="1"/>
  <c r="E184" i="2" s="1"/>
  <c r="C184" i="2"/>
  <c r="I180" i="1"/>
  <c r="E182" i="2" s="1"/>
  <c r="C182" i="2"/>
  <c r="I178" i="1"/>
  <c r="E180" i="2" s="1"/>
  <c r="C180" i="2"/>
  <c r="I176" i="1"/>
  <c r="E178" i="2" s="1"/>
  <c r="C178" i="2"/>
  <c r="I174" i="1"/>
  <c r="E176" i="2" s="1"/>
  <c r="C176" i="2"/>
  <c r="I172" i="1"/>
  <c r="E174" i="2" s="1"/>
  <c r="C174" i="2"/>
  <c r="I170" i="1"/>
  <c r="E172" i="2" s="1"/>
  <c r="C172" i="2"/>
  <c r="I168" i="1"/>
  <c r="E170" i="2" s="1"/>
  <c r="C170" i="2"/>
  <c r="I166" i="1"/>
  <c r="E168" i="2" s="1"/>
  <c r="C168" i="2"/>
  <c r="I164" i="1"/>
  <c r="E166" i="2" s="1"/>
  <c r="C166" i="2"/>
  <c r="I162" i="1"/>
  <c r="E164" i="2" s="1"/>
  <c r="C164" i="2"/>
  <c r="I160" i="1"/>
  <c r="E162" i="2" s="1"/>
  <c r="C162" i="2"/>
  <c r="I158" i="1"/>
  <c r="E160" i="2" s="1"/>
  <c r="C160" i="2"/>
  <c r="I156" i="1"/>
  <c r="E158" i="2" s="1"/>
  <c r="C158" i="2"/>
  <c r="I154" i="1"/>
  <c r="E156" i="2" s="1"/>
  <c r="C156" i="2"/>
  <c r="I152" i="1"/>
  <c r="E154" i="2" s="1"/>
  <c r="C154" i="2"/>
  <c r="I150" i="1"/>
  <c r="E152" i="2" s="1"/>
  <c r="C152" i="2"/>
  <c r="I148" i="1"/>
  <c r="E150" i="2" s="1"/>
  <c r="C150" i="2"/>
  <c r="I146" i="1"/>
  <c r="E148" i="2" s="1"/>
  <c r="C148" i="2"/>
  <c r="I144" i="1"/>
  <c r="E146" i="2" s="1"/>
  <c r="C146" i="2"/>
  <c r="I142" i="1"/>
  <c r="E144" i="2" s="1"/>
  <c r="C144" i="2"/>
  <c r="I140" i="1"/>
  <c r="E142" i="2" s="1"/>
  <c r="C142" i="2"/>
  <c r="I138" i="1"/>
  <c r="E140" i="2" s="1"/>
  <c r="C140" i="2"/>
  <c r="I136" i="1"/>
  <c r="E138" i="2" s="1"/>
  <c r="C138" i="2"/>
  <c r="I134" i="1"/>
  <c r="E136" i="2" s="1"/>
  <c r="C136" i="2"/>
  <c r="I132" i="1"/>
  <c r="E134" i="2" s="1"/>
  <c r="C134" i="2"/>
  <c r="I130" i="1"/>
  <c r="E132" i="2" s="1"/>
  <c r="C132" i="2"/>
  <c r="I128" i="1"/>
  <c r="E130" i="2" s="1"/>
  <c r="C130" i="2"/>
  <c r="I126" i="1"/>
  <c r="E128" i="2" s="1"/>
  <c r="C128" i="2"/>
  <c r="I124" i="1"/>
  <c r="E126" i="2" s="1"/>
  <c r="C126" i="2"/>
  <c r="I122" i="1"/>
  <c r="E124" i="2" s="1"/>
  <c r="C124" i="2"/>
  <c r="I120" i="1"/>
  <c r="E122" i="2" s="1"/>
  <c r="C122" i="2"/>
  <c r="I118" i="1"/>
  <c r="E120" i="2" s="1"/>
  <c r="C120" i="2"/>
  <c r="I116" i="1"/>
  <c r="E118" i="2" s="1"/>
  <c r="C118" i="2"/>
  <c r="I114" i="1"/>
  <c r="E116" i="2" s="1"/>
  <c r="C116" i="2"/>
  <c r="I112" i="1"/>
  <c r="E114" i="2" s="1"/>
  <c r="C114" i="2"/>
  <c r="I110" i="1"/>
  <c r="E112" i="2" s="1"/>
  <c r="C112" i="2"/>
  <c r="I108" i="1"/>
  <c r="E110" i="2" s="1"/>
  <c r="C110" i="2"/>
  <c r="I106" i="1"/>
  <c r="E108" i="2" s="1"/>
  <c r="C108" i="2"/>
  <c r="I104" i="1"/>
  <c r="E106" i="2" s="1"/>
  <c r="C106" i="2"/>
  <c r="I102" i="1"/>
  <c r="E104" i="2" s="1"/>
  <c r="C104" i="2"/>
  <c r="I100" i="1"/>
  <c r="E102" i="2" s="1"/>
  <c r="C102" i="2"/>
  <c r="I98" i="1"/>
  <c r="E100" i="2" s="1"/>
  <c r="C100" i="2"/>
  <c r="I96" i="1"/>
  <c r="E98" i="2" s="1"/>
  <c r="C98" i="2"/>
  <c r="I94" i="1"/>
  <c r="E96" i="2" s="1"/>
  <c r="C96" i="2"/>
  <c r="I92" i="1"/>
  <c r="E94" i="2" s="1"/>
  <c r="C94" i="2"/>
  <c r="I90" i="1"/>
  <c r="E92" i="2" s="1"/>
  <c r="C92" i="2"/>
  <c r="I88" i="1"/>
  <c r="E90" i="2" s="1"/>
  <c r="C90" i="2"/>
  <c r="I86" i="1"/>
  <c r="E88" i="2" s="1"/>
  <c r="C88" i="2"/>
  <c r="I84" i="1"/>
  <c r="E86" i="2" s="1"/>
  <c r="C86" i="2"/>
  <c r="I82" i="1"/>
  <c r="E84" i="2" s="1"/>
  <c r="C84" i="2"/>
  <c r="I80" i="1"/>
  <c r="E82" i="2" s="1"/>
  <c r="C82" i="2"/>
  <c r="I78" i="1"/>
  <c r="E80" i="2" s="1"/>
  <c r="C80" i="2"/>
  <c r="I76" i="1"/>
  <c r="E78" i="2" s="1"/>
  <c r="C78" i="2"/>
  <c r="I74" i="1"/>
  <c r="E76" i="2" s="1"/>
  <c r="C76" i="2"/>
  <c r="I72" i="1"/>
  <c r="E74" i="2" s="1"/>
  <c r="C74" i="2"/>
  <c r="I70" i="1"/>
  <c r="E72" i="2" s="1"/>
  <c r="C72" i="2"/>
  <c r="I68" i="1"/>
  <c r="E70" i="2" s="1"/>
  <c r="C70" i="2"/>
  <c r="I66" i="1"/>
  <c r="E68" i="2" s="1"/>
  <c r="C68" i="2"/>
  <c r="I64" i="1"/>
  <c r="E66" i="2" s="1"/>
  <c r="C66" i="2"/>
  <c r="I62" i="1"/>
  <c r="E64" i="2" s="1"/>
  <c r="C64" i="2"/>
  <c r="I60" i="1"/>
  <c r="E62" i="2" s="1"/>
  <c r="C62" i="2"/>
  <c r="I58" i="1"/>
  <c r="E60" i="2" s="1"/>
  <c r="C60" i="2"/>
  <c r="I56" i="1"/>
  <c r="E58" i="2" s="1"/>
  <c r="C58" i="2"/>
  <c r="I54" i="1"/>
  <c r="E56" i="2" s="1"/>
  <c r="C56" i="2"/>
  <c r="I52" i="1"/>
  <c r="E54" i="2" s="1"/>
  <c r="C54" i="2"/>
  <c r="I50" i="1"/>
  <c r="E52" i="2" s="1"/>
  <c r="C52" i="2"/>
  <c r="I48" i="1"/>
  <c r="E50" i="2" s="1"/>
  <c r="C50" i="2"/>
  <c r="I46" i="1"/>
  <c r="E48" i="2" s="1"/>
  <c r="C48" i="2"/>
  <c r="I44" i="1"/>
  <c r="E46" i="2" s="1"/>
  <c r="C46" i="2"/>
  <c r="I42" i="1"/>
  <c r="E44" i="2" s="1"/>
  <c r="C44" i="2"/>
  <c r="I40" i="1"/>
  <c r="E42" i="2" s="1"/>
  <c r="C42" i="2"/>
  <c r="I38" i="1"/>
  <c r="E40" i="2" s="1"/>
  <c r="C40" i="2"/>
  <c r="I36" i="1"/>
  <c r="E38" i="2" s="1"/>
  <c r="C38" i="2"/>
  <c r="I34" i="1"/>
  <c r="E36" i="2" s="1"/>
  <c r="C36" i="2"/>
  <c r="I32" i="1"/>
  <c r="E34" i="2" s="1"/>
  <c r="C34" i="2"/>
  <c r="I30" i="1"/>
  <c r="E32" i="2" s="1"/>
  <c r="C32" i="2"/>
  <c r="I28" i="1"/>
  <c r="E30" i="2" s="1"/>
  <c r="C30" i="2"/>
  <c r="I26" i="1"/>
  <c r="E28" i="2" s="1"/>
  <c r="C28" i="2"/>
  <c r="I24" i="1"/>
  <c r="E26" i="2" s="1"/>
  <c r="C26" i="2"/>
  <c r="I22" i="1"/>
  <c r="E24" i="2" s="1"/>
  <c r="C24" i="2"/>
  <c r="I20" i="1"/>
  <c r="E22" i="2" s="1"/>
  <c r="C22" i="2"/>
  <c r="I18" i="1"/>
  <c r="E20" i="2" s="1"/>
  <c r="C20" i="2"/>
  <c r="I16" i="1"/>
  <c r="E18" i="2" s="1"/>
  <c r="C18" i="2"/>
  <c r="I14" i="1"/>
  <c r="E16" i="2" s="1"/>
  <c r="C16" i="2"/>
  <c r="I12" i="1"/>
  <c r="E14" i="2" s="1"/>
  <c r="C14" i="2"/>
  <c r="I10" i="1"/>
  <c r="E12" i="2" s="1"/>
  <c r="C12" i="2"/>
  <c r="I8" i="1"/>
  <c r="E10" i="2" s="1"/>
  <c r="C10" i="2"/>
  <c r="C750" i="2"/>
  <c r="C718" i="2"/>
  <c r="C682" i="2"/>
  <c r="C666" i="2"/>
  <c r="C650" i="2"/>
  <c r="C634" i="2"/>
  <c r="C618" i="2"/>
  <c r="C602" i="2"/>
  <c r="C586" i="2"/>
  <c r="C472" i="2"/>
  <c r="I6" i="1"/>
  <c r="S17" i="1"/>
  <c r="C8" i="2"/>
  <c r="H9" i="2" s="1" a="1"/>
  <c r="J1263" i="1"/>
  <c r="F1265" i="2" s="1"/>
  <c r="D1265" i="2"/>
  <c r="J1261" i="1"/>
  <c r="F1263" i="2" s="1"/>
  <c r="D1263" i="2"/>
  <c r="J1259" i="1"/>
  <c r="F1261" i="2" s="1"/>
  <c r="D1261" i="2"/>
  <c r="J1257" i="1"/>
  <c r="F1259" i="2" s="1"/>
  <c r="D1259" i="2"/>
  <c r="J1255" i="1"/>
  <c r="F1257" i="2" s="1"/>
  <c r="D1257" i="2"/>
  <c r="J1253" i="1"/>
  <c r="F1255" i="2" s="1"/>
  <c r="D1255" i="2"/>
  <c r="J1251" i="1"/>
  <c r="F1253" i="2" s="1"/>
  <c r="D1253" i="2"/>
  <c r="J1249" i="1"/>
  <c r="F1251" i="2" s="1"/>
  <c r="D1251" i="2"/>
  <c r="J1247" i="1"/>
  <c r="F1249" i="2" s="1"/>
  <c r="D1249" i="2"/>
  <c r="J1245" i="1"/>
  <c r="F1247" i="2" s="1"/>
  <c r="D1247" i="2"/>
  <c r="J1243" i="1"/>
  <c r="F1245" i="2" s="1"/>
  <c r="D1245" i="2"/>
  <c r="J1241" i="1"/>
  <c r="F1243" i="2" s="1"/>
  <c r="D1243" i="2"/>
  <c r="J1239" i="1"/>
  <c r="F1241" i="2" s="1"/>
  <c r="D1241" i="2"/>
  <c r="J1237" i="1"/>
  <c r="F1239" i="2" s="1"/>
  <c r="D1239" i="2"/>
  <c r="J1235" i="1"/>
  <c r="F1237" i="2" s="1"/>
  <c r="D1237" i="2"/>
  <c r="J1233" i="1"/>
  <c r="F1235" i="2" s="1"/>
  <c r="D1235" i="2"/>
  <c r="J1231" i="1"/>
  <c r="F1233" i="2" s="1"/>
  <c r="D1233" i="2"/>
  <c r="J1229" i="1"/>
  <c r="F1231" i="2" s="1"/>
  <c r="D1231" i="2"/>
  <c r="J1227" i="1"/>
  <c r="F1229" i="2" s="1"/>
  <c r="D1229" i="2"/>
  <c r="J1225" i="1"/>
  <c r="F1227" i="2" s="1"/>
  <c r="D1227" i="2"/>
  <c r="J1223" i="1"/>
  <c r="F1225" i="2" s="1"/>
  <c r="D1225" i="2"/>
  <c r="J1221" i="1"/>
  <c r="F1223" i="2" s="1"/>
  <c r="D1223" i="2"/>
  <c r="J1219" i="1"/>
  <c r="F1221" i="2" s="1"/>
  <c r="D1221" i="2"/>
  <c r="J1217" i="1"/>
  <c r="F1219" i="2" s="1"/>
  <c r="D1219" i="2"/>
  <c r="J1215" i="1"/>
  <c r="F1217" i="2" s="1"/>
  <c r="D1217" i="2"/>
  <c r="J1213" i="1"/>
  <c r="F1215" i="2" s="1"/>
  <c r="D1215" i="2"/>
  <c r="J1211" i="1"/>
  <c r="F1213" i="2" s="1"/>
  <c r="D1213" i="2"/>
  <c r="J1209" i="1"/>
  <c r="F1211" i="2" s="1"/>
  <c r="D1211" i="2"/>
  <c r="J1207" i="1"/>
  <c r="F1209" i="2" s="1"/>
  <c r="D1209" i="2"/>
  <c r="J1205" i="1"/>
  <c r="F1207" i="2" s="1"/>
  <c r="D1207" i="2"/>
  <c r="J1203" i="1"/>
  <c r="F1205" i="2" s="1"/>
  <c r="D1205" i="2"/>
  <c r="J1201" i="1"/>
  <c r="F1203" i="2" s="1"/>
  <c r="D1203" i="2"/>
  <c r="J1199" i="1"/>
  <c r="F1201" i="2" s="1"/>
  <c r="D1201" i="2"/>
  <c r="J1197" i="1"/>
  <c r="F1199" i="2" s="1"/>
  <c r="D1199" i="2"/>
  <c r="J1195" i="1"/>
  <c r="F1197" i="2" s="1"/>
  <c r="D1197" i="2"/>
  <c r="J1193" i="1"/>
  <c r="F1195" i="2" s="1"/>
  <c r="D1195" i="2"/>
  <c r="J1191" i="1"/>
  <c r="F1193" i="2" s="1"/>
  <c r="D1193" i="2"/>
  <c r="J1189" i="1"/>
  <c r="F1191" i="2" s="1"/>
  <c r="D1191" i="2"/>
  <c r="J1187" i="1"/>
  <c r="F1189" i="2" s="1"/>
  <c r="D1189" i="2"/>
  <c r="J1185" i="1"/>
  <c r="F1187" i="2" s="1"/>
  <c r="D1187" i="2"/>
  <c r="J1183" i="1"/>
  <c r="F1185" i="2" s="1"/>
  <c r="D1185" i="2"/>
  <c r="J1181" i="1"/>
  <c r="F1183" i="2" s="1"/>
  <c r="D1183" i="2"/>
  <c r="J1179" i="1"/>
  <c r="F1181" i="2" s="1"/>
  <c r="D1181" i="2"/>
  <c r="J1177" i="1"/>
  <c r="F1179" i="2" s="1"/>
  <c r="D1179" i="2"/>
  <c r="J1175" i="1"/>
  <c r="F1177" i="2" s="1"/>
  <c r="D1177" i="2"/>
  <c r="J1173" i="1"/>
  <c r="F1175" i="2" s="1"/>
  <c r="D1175" i="2"/>
  <c r="J1171" i="1"/>
  <c r="F1173" i="2" s="1"/>
  <c r="D1173" i="2"/>
  <c r="J1169" i="1"/>
  <c r="F1171" i="2" s="1"/>
  <c r="D1171" i="2"/>
  <c r="J1167" i="1"/>
  <c r="F1169" i="2" s="1"/>
  <c r="D1169" i="2"/>
  <c r="J1165" i="1"/>
  <c r="F1167" i="2" s="1"/>
  <c r="D1167" i="2"/>
  <c r="J1163" i="1"/>
  <c r="F1165" i="2" s="1"/>
  <c r="D1165" i="2"/>
  <c r="J1161" i="1"/>
  <c r="F1163" i="2" s="1"/>
  <c r="D1163" i="2"/>
  <c r="J1159" i="1"/>
  <c r="F1161" i="2" s="1"/>
  <c r="D1161" i="2"/>
  <c r="J1157" i="1"/>
  <c r="F1159" i="2" s="1"/>
  <c r="D1159" i="2"/>
  <c r="J1155" i="1"/>
  <c r="F1157" i="2" s="1"/>
  <c r="D1157" i="2"/>
  <c r="J1153" i="1"/>
  <c r="F1155" i="2" s="1"/>
  <c r="D1155" i="2"/>
  <c r="J1151" i="1"/>
  <c r="F1153" i="2" s="1"/>
  <c r="D1153" i="2"/>
  <c r="J1149" i="1"/>
  <c r="F1151" i="2" s="1"/>
  <c r="D1151" i="2"/>
  <c r="J1147" i="1"/>
  <c r="F1149" i="2" s="1"/>
  <c r="D1149" i="2"/>
  <c r="J1145" i="1"/>
  <c r="F1147" i="2" s="1"/>
  <c r="D1147" i="2"/>
  <c r="J1143" i="1"/>
  <c r="F1145" i="2" s="1"/>
  <c r="D1145" i="2"/>
  <c r="J1141" i="1"/>
  <c r="F1143" i="2" s="1"/>
  <c r="D1143" i="2"/>
  <c r="J1139" i="1"/>
  <c r="F1141" i="2" s="1"/>
  <c r="D1141" i="2"/>
  <c r="J1137" i="1"/>
  <c r="F1139" i="2" s="1"/>
  <c r="D1139" i="2"/>
  <c r="J1135" i="1"/>
  <c r="F1137" i="2" s="1"/>
  <c r="D1137" i="2"/>
  <c r="J1133" i="1"/>
  <c r="F1135" i="2" s="1"/>
  <c r="D1135" i="2"/>
  <c r="J1131" i="1"/>
  <c r="F1133" i="2" s="1"/>
  <c r="D1133" i="2"/>
  <c r="J1129" i="1"/>
  <c r="F1131" i="2" s="1"/>
  <c r="D1131" i="2"/>
  <c r="J1127" i="1"/>
  <c r="F1129" i="2" s="1"/>
  <c r="D1129" i="2"/>
  <c r="J1125" i="1"/>
  <c r="F1127" i="2" s="1"/>
  <c r="D1127" i="2"/>
  <c r="J1123" i="1"/>
  <c r="F1125" i="2" s="1"/>
  <c r="D1125" i="2"/>
  <c r="J1121" i="1"/>
  <c r="F1123" i="2" s="1"/>
  <c r="D1123" i="2"/>
  <c r="J1119" i="1"/>
  <c r="F1121" i="2" s="1"/>
  <c r="D1121" i="2"/>
  <c r="J1117" i="1"/>
  <c r="F1119" i="2" s="1"/>
  <c r="D1119" i="2"/>
  <c r="J1115" i="1"/>
  <c r="F1117" i="2" s="1"/>
  <c r="D1117" i="2"/>
  <c r="J1113" i="1"/>
  <c r="F1115" i="2" s="1"/>
  <c r="D1115" i="2"/>
  <c r="J1111" i="1"/>
  <c r="F1113" i="2" s="1"/>
  <c r="D1113" i="2"/>
  <c r="J1109" i="1"/>
  <c r="F1111" i="2" s="1"/>
  <c r="D1111" i="2"/>
  <c r="J1107" i="1"/>
  <c r="F1109" i="2" s="1"/>
  <c r="D1109" i="2"/>
  <c r="J1105" i="1"/>
  <c r="F1107" i="2" s="1"/>
  <c r="D1107" i="2"/>
  <c r="J1103" i="1"/>
  <c r="F1105" i="2" s="1"/>
  <c r="D1105" i="2"/>
  <c r="J1101" i="1"/>
  <c r="F1103" i="2" s="1"/>
  <c r="D1103" i="2"/>
  <c r="J1099" i="1"/>
  <c r="F1101" i="2" s="1"/>
  <c r="D1101" i="2"/>
  <c r="J1097" i="1"/>
  <c r="F1099" i="2" s="1"/>
  <c r="D1099" i="2"/>
  <c r="J1095" i="1"/>
  <c r="F1097" i="2" s="1"/>
  <c r="D1097" i="2"/>
  <c r="J1093" i="1"/>
  <c r="F1095" i="2" s="1"/>
  <c r="D1095" i="2"/>
  <c r="J1091" i="1"/>
  <c r="F1093" i="2" s="1"/>
  <c r="D1093" i="2"/>
  <c r="J1089" i="1"/>
  <c r="F1091" i="2" s="1"/>
  <c r="D1091" i="2"/>
  <c r="J1087" i="1"/>
  <c r="F1089" i="2" s="1"/>
  <c r="D1089" i="2"/>
  <c r="J1085" i="1"/>
  <c r="F1087" i="2" s="1"/>
  <c r="D1087" i="2"/>
  <c r="J1083" i="1"/>
  <c r="F1085" i="2" s="1"/>
  <c r="D1085" i="2"/>
  <c r="J1081" i="1"/>
  <c r="F1083" i="2" s="1"/>
  <c r="D1083" i="2"/>
  <c r="J1079" i="1"/>
  <c r="F1081" i="2" s="1"/>
  <c r="D1081" i="2"/>
  <c r="J1077" i="1"/>
  <c r="F1079" i="2" s="1"/>
  <c r="D1079" i="2"/>
  <c r="J1075" i="1"/>
  <c r="F1077" i="2" s="1"/>
  <c r="D1077" i="2"/>
  <c r="J1073" i="1"/>
  <c r="F1075" i="2" s="1"/>
  <c r="D1075" i="2"/>
  <c r="J1071" i="1"/>
  <c r="F1073" i="2" s="1"/>
  <c r="D1073" i="2"/>
  <c r="J1069" i="1"/>
  <c r="F1071" i="2" s="1"/>
  <c r="D1071" i="2"/>
  <c r="J1067" i="1"/>
  <c r="F1069" i="2" s="1"/>
  <c r="D1069" i="2"/>
  <c r="J1065" i="1"/>
  <c r="F1067" i="2" s="1"/>
  <c r="D1067" i="2"/>
  <c r="J1063" i="1"/>
  <c r="F1065" i="2" s="1"/>
  <c r="D1065" i="2"/>
  <c r="J1061" i="1"/>
  <c r="F1063" i="2" s="1"/>
  <c r="D1063" i="2"/>
  <c r="J1059" i="1"/>
  <c r="F1061" i="2" s="1"/>
  <c r="D1061" i="2"/>
  <c r="J1057" i="1"/>
  <c r="F1059" i="2" s="1"/>
  <c r="D1059" i="2"/>
  <c r="J1055" i="1"/>
  <c r="F1057" i="2" s="1"/>
  <c r="D1057" i="2"/>
  <c r="J1053" i="1"/>
  <c r="F1055" i="2" s="1"/>
  <c r="D1055" i="2"/>
  <c r="J1051" i="1"/>
  <c r="F1053" i="2" s="1"/>
  <c r="D1053" i="2"/>
  <c r="J1049" i="1"/>
  <c r="F1051" i="2" s="1"/>
  <c r="D1051" i="2"/>
  <c r="J1047" i="1"/>
  <c r="F1049" i="2" s="1"/>
  <c r="D1049" i="2"/>
  <c r="J1045" i="1"/>
  <c r="F1047" i="2" s="1"/>
  <c r="D1047" i="2"/>
  <c r="J1043" i="1"/>
  <c r="F1045" i="2" s="1"/>
  <c r="D1045" i="2"/>
  <c r="J1041" i="1"/>
  <c r="F1043" i="2" s="1"/>
  <c r="D1043" i="2"/>
  <c r="J1039" i="1"/>
  <c r="F1041" i="2" s="1"/>
  <c r="D1041" i="2"/>
  <c r="J1037" i="1"/>
  <c r="F1039" i="2" s="1"/>
  <c r="D1039" i="2"/>
  <c r="J1035" i="1"/>
  <c r="F1037" i="2" s="1"/>
  <c r="D1037" i="2"/>
  <c r="J1033" i="1"/>
  <c r="F1035" i="2" s="1"/>
  <c r="D1035" i="2"/>
  <c r="J1031" i="1"/>
  <c r="F1033" i="2" s="1"/>
  <c r="D1033" i="2"/>
  <c r="J1029" i="1"/>
  <c r="F1031" i="2" s="1"/>
  <c r="D1031" i="2"/>
  <c r="J1027" i="1"/>
  <c r="F1029" i="2" s="1"/>
  <c r="D1029" i="2"/>
  <c r="J1025" i="1"/>
  <c r="F1027" i="2" s="1"/>
  <c r="D1027" i="2"/>
  <c r="J1023" i="1"/>
  <c r="F1025" i="2" s="1"/>
  <c r="D1025" i="2"/>
  <c r="J1021" i="1"/>
  <c r="F1023" i="2" s="1"/>
  <c r="D1023" i="2"/>
  <c r="J1019" i="1"/>
  <c r="F1021" i="2" s="1"/>
  <c r="D1021" i="2"/>
  <c r="J1017" i="1"/>
  <c r="F1019" i="2" s="1"/>
  <c r="D1019" i="2"/>
  <c r="J1015" i="1"/>
  <c r="F1017" i="2" s="1"/>
  <c r="D1017" i="2"/>
  <c r="J1013" i="1"/>
  <c r="F1015" i="2" s="1"/>
  <c r="D1015" i="2"/>
  <c r="J1011" i="1"/>
  <c r="F1013" i="2" s="1"/>
  <c r="D1013" i="2"/>
  <c r="J1009" i="1"/>
  <c r="F1011" i="2" s="1"/>
  <c r="D1011" i="2"/>
  <c r="J1007" i="1"/>
  <c r="F1009" i="2" s="1"/>
  <c r="D1009" i="2"/>
  <c r="J1005" i="1"/>
  <c r="F1007" i="2" s="1"/>
  <c r="D1007" i="2"/>
  <c r="J1003" i="1"/>
  <c r="F1005" i="2" s="1"/>
  <c r="D1005" i="2"/>
  <c r="J1001" i="1"/>
  <c r="F1003" i="2" s="1"/>
  <c r="D1003" i="2"/>
  <c r="J999" i="1"/>
  <c r="F1001" i="2" s="1"/>
  <c r="D1001" i="2"/>
  <c r="J997" i="1"/>
  <c r="F999" i="2" s="1"/>
  <c r="D999" i="2"/>
  <c r="J995" i="1"/>
  <c r="F997" i="2" s="1"/>
  <c r="D997" i="2"/>
  <c r="J993" i="1"/>
  <c r="F995" i="2" s="1"/>
  <c r="D995" i="2"/>
  <c r="J991" i="1"/>
  <c r="F993" i="2" s="1"/>
  <c r="D993" i="2"/>
  <c r="J989" i="1"/>
  <c r="F991" i="2" s="1"/>
  <c r="D991" i="2"/>
  <c r="J987" i="1"/>
  <c r="F989" i="2" s="1"/>
  <c r="D989" i="2"/>
  <c r="J985" i="1"/>
  <c r="F987" i="2" s="1"/>
  <c r="D987" i="2"/>
  <c r="J983" i="1"/>
  <c r="F985" i="2" s="1"/>
  <c r="D985" i="2"/>
  <c r="J981" i="1"/>
  <c r="F983" i="2" s="1"/>
  <c r="D983" i="2"/>
  <c r="J979" i="1"/>
  <c r="F981" i="2" s="1"/>
  <c r="D981" i="2"/>
  <c r="J977" i="1"/>
  <c r="F979" i="2" s="1"/>
  <c r="D979" i="2"/>
  <c r="J975" i="1"/>
  <c r="F977" i="2" s="1"/>
  <c r="D977" i="2"/>
  <c r="J973" i="1"/>
  <c r="F975" i="2" s="1"/>
  <c r="D975" i="2"/>
  <c r="J971" i="1"/>
  <c r="F973" i="2" s="1"/>
  <c r="D973" i="2"/>
  <c r="J969" i="1"/>
  <c r="F971" i="2" s="1"/>
  <c r="D971" i="2"/>
  <c r="J967" i="1"/>
  <c r="F969" i="2" s="1"/>
  <c r="D969" i="2"/>
  <c r="J965" i="1"/>
  <c r="F967" i="2" s="1"/>
  <c r="D967" i="2"/>
  <c r="J963" i="1"/>
  <c r="F965" i="2" s="1"/>
  <c r="D965" i="2"/>
  <c r="J961" i="1"/>
  <c r="F963" i="2" s="1"/>
  <c r="D963" i="2"/>
  <c r="J959" i="1"/>
  <c r="F961" i="2" s="1"/>
  <c r="D961" i="2"/>
  <c r="J957" i="1"/>
  <c r="F959" i="2" s="1"/>
  <c r="D959" i="2"/>
  <c r="J955" i="1"/>
  <c r="F957" i="2" s="1"/>
  <c r="D957" i="2"/>
  <c r="J953" i="1"/>
  <c r="F955" i="2" s="1"/>
  <c r="D955" i="2"/>
  <c r="J951" i="1"/>
  <c r="F953" i="2" s="1"/>
  <c r="D953" i="2"/>
  <c r="J949" i="1"/>
  <c r="F951" i="2" s="1"/>
  <c r="D951" i="2"/>
  <c r="J947" i="1"/>
  <c r="F949" i="2" s="1"/>
  <c r="D949" i="2"/>
  <c r="J945" i="1"/>
  <c r="F947" i="2" s="1"/>
  <c r="D947" i="2"/>
  <c r="J943" i="1"/>
  <c r="F945" i="2" s="1"/>
  <c r="D945" i="2"/>
  <c r="J941" i="1"/>
  <c r="F943" i="2" s="1"/>
  <c r="D943" i="2"/>
  <c r="J939" i="1"/>
  <c r="F941" i="2" s="1"/>
  <c r="D941" i="2"/>
  <c r="J937" i="1"/>
  <c r="F939" i="2" s="1"/>
  <c r="D939" i="2"/>
  <c r="J935" i="1"/>
  <c r="F937" i="2" s="1"/>
  <c r="D937" i="2"/>
  <c r="J933" i="1"/>
  <c r="F935" i="2" s="1"/>
  <c r="D935" i="2"/>
  <c r="J931" i="1"/>
  <c r="F933" i="2" s="1"/>
  <c r="D933" i="2"/>
  <c r="J929" i="1"/>
  <c r="F931" i="2" s="1"/>
  <c r="D931" i="2"/>
  <c r="J927" i="1"/>
  <c r="F929" i="2" s="1"/>
  <c r="D929" i="2"/>
  <c r="J925" i="1"/>
  <c r="F927" i="2" s="1"/>
  <c r="D927" i="2"/>
  <c r="J923" i="1"/>
  <c r="F925" i="2" s="1"/>
  <c r="D925" i="2"/>
  <c r="J921" i="1"/>
  <c r="F923" i="2" s="1"/>
  <c r="D923" i="2"/>
  <c r="J919" i="1"/>
  <c r="F921" i="2" s="1"/>
  <c r="D921" i="2"/>
  <c r="J917" i="1"/>
  <c r="F919" i="2" s="1"/>
  <c r="D919" i="2"/>
  <c r="J915" i="1"/>
  <c r="F917" i="2" s="1"/>
  <c r="D917" i="2"/>
  <c r="J913" i="1"/>
  <c r="F915" i="2" s="1"/>
  <c r="D915" i="2"/>
  <c r="J911" i="1"/>
  <c r="F913" i="2" s="1"/>
  <c r="D913" i="2"/>
  <c r="J909" i="1"/>
  <c r="F911" i="2" s="1"/>
  <c r="D911" i="2"/>
  <c r="J907" i="1"/>
  <c r="F909" i="2" s="1"/>
  <c r="D909" i="2"/>
  <c r="J905" i="1"/>
  <c r="F907" i="2" s="1"/>
  <c r="D907" i="2"/>
  <c r="J903" i="1"/>
  <c r="F905" i="2" s="1"/>
  <c r="D905" i="2"/>
  <c r="J901" i="1"/>
  <c r="F903" i="2" s="1"/>
  <c r="D903" i="2"/>
  <c r="J899" i="1"/>
  <c r="F901" i="2" s="1"/>
  <c r="D901" i="2"/>
  <c r="J897" i="1"/>
  <c r="F899" i="2" s="1"/>
  <c r="D899" i="2"/>
  <c r="J895" i="1"/>
  <c r="F897" i="2" s="1"/>
  <c r="D897" i="2"/>
  <c r="J893" i="1"/>
  <c r="F895" i="2" s="1"/>
  <c r="D895" i="2"/>
  <c r="J891" i="1"/>
  <c r="F893" i="2" s="1"/>
  <c r="D893" i="2"/>
  <c r="J889" i="1"/>
  <c r="F891" i="2" s="1"/>
  <c r="D891" i="2"/>
  <c r="J887" i="1"/>
  <c r="F889" i="2" s="1"/>
  <c r="D889" i="2"/>
  <c r="J885" i="1"/>
  <c r="F887" i="2" s="1"/>
  <c r="D887" i="2"/>
  <c r="J883" i="1"/>
  <c r="F885" i="2" s="1"/>
  <c r="D885" i="2"/>
  <c r="J881" i="1"/>
  <c r="F883" i="2" s="1"/>
  <c r="D883" i="2"/>
  <c r="J879" i="1"/>
  <c r="F881" i="2" s="1"/>
  <c r="D881" i="2"/>
  <c r="J877" i="1"/>
  <c r="F879" i="2" s="1"/>
  <c r="D879" i="2"/>
  <c r="J875" i="1"/>
  <c r="F877" i="2" s="1"/>
  <c r="D877" i="2"/>
  <c r="J873" i="1"/>
  <c r="F875" i="2" s="1"/>
  <c r="D875" i="2"/>
  <c r="J871" i="1"/>
  <c r="F873" i="2" s="1"/>
  <c r="D873" i="2"/>
  <c r="J869" i="1"/>
  <c r="F871" i="2" s="1"/>
  <c r="D871" i="2"/>
  <c r="J867" i="1"/>
  <c r="F869" i="2" s="1"/>
  <c r="D869" i="2"/>
  <c r="J865" i="1"/>
  <c r="F867" i="2" s="1"/>
  <c r="D867" i="2"/>
  <c r="J863" i="1"/>
  <c r="F865" i="2" s="1"/>
  <c r="D865" i="2"/>
  <c r="J861" i="1"/>
  <c r="F863" i="2" s="1"/>
  <c r="D863" i="2"/>
  <c r="J859" i="1"/>
  <c r="F861" i="2" s="1"/>
  <c r="D861" i="2"/>
  <c r="J857" i="1"/>
  <c r="F859" i="2" s="1"/>
  <c r="D859" i="2"/>
  <c r="J855" i="1"/>
  <c r="F857" i="2" s="1"/>
  <c r="D857" i="2"/>
  <c r="J853" i="1"/>
  <c r="F855" i="2" s="1"/>
  <c r="D855" i="2"/>
  <c r="J851" i="1"/>
  <c r="F853" i="2" s="1"/>
  <c r="D853" i="2"/>
  <c r="J849" i="1"/>
  <c r="F851" i="2" s="1"/>
  <c r="D851" i="2"/>
  <c r="J847" i="1"/>
  <c r="F849" i="2" s="1"/>
  <c r="D849" i="2"/>
  <c r="J845" i="1"/>
  <c r="F847" i="2" s="1"/>
  <c r="D847" i="2"/>
  <c r="J843" i="1"/>
  <c r="F845" i="2" s="1"/>
  <c r="D845" i="2"/>
  <c r="J841" i="1"/>
  <c r="F843" i="2" s="1"/>
  <c r="D843" i="2"/>
  <c r="J839" i="1"/>
  <c r="F841" i="2" s="1"/>
  <c r="D841" i="2"/>
  <c r="J837" i="1"/>
  <c r="F839" i="2" s="1"/>
  <c r="D839" i="2"/>
  <c r="J835" i="1"/>
  <c r="F837" i="2" s="1"/>
  <c r="D837" i="2"/>
  <c r="J833" i="1"/>
  <c r="F835" i="2" s="1"/>
  <c r="D835" i="2"/>
  <c r="J831" i="1"/>
  <c r="F833" i="2" s="1"/>
  <c r="D833" i="2"/>
  <c r="J829" i="1"/>
  <c r="F831" i="2" s="1"/>
  <c r="D831" i="2"/>
  <c r="J827" i="1"/>
  <c r="F829" i="2" s="1"/>
  <c r="D829" i="2"/>
  <c r="J825" i="1"/>
  <c r="F827" i="2" s="1"/>
  <c r="D827" i="2"/>
  <c r="J823" i="1"/>
  <c r="F825" i="2" s="1"/>
  <c r="D825" i="2"/>
  <c r="J821" i="1"/>
  <c r="F823" i="2" s="1"/>
  <c r="D823" i="2"/>
  <c r="J819" i="1"/>
  <c r="F821" i="2" s="1"/>
  <c r="D821" i="2"/>
  <c r="J817" i="1"/>
  <c r="F819" i="2" s="1"/>
  <c r="D819" i="2"/>
  <c r="J815" i="1"/>
  <c r="F817" i="2" s="1"/>
  <c r="D817" i="2"/>
  <c r="J813" i="1"/>
  <c r="F815" i="2" s="1"/>
  <c r="D815" i="2"/>
  <c r="J811" i="1"/>
  <c r="F813" i="2" s="1"/>
  <c r="D813" i="2"/>
  <c r="J809" i="1"/>
  <c r="F811" i="2" s="1"/>
  <c r="D811" i="2"/>
  <c r="J807" i="1"/>
  <c r="F809" i="2" s="1"/>
  <c r="D809" i="2"/>
  <c r="J805" i="1"/>
  <c r="F807" i="2" s="1"/>
  <c r="D807" i="2"/>
  <c r="J803" i="1"/>
  <c r="F805" i="2" s="1"/>
  <c r="D805" i="2"/>
  <c r="J801" i="1"/>
  <c r="F803" i="2" s="1"/>
  <c r="D803" i="2"/>
  <c r="J799" i="1"/>
  <c r="F801" i="2" s="1"/>
  <c r="D801" i="2"/>
  <c r="J797" i="1"/>
  <c r="F799" i="2" s="1"/>
  <c r="D799" i="2"/>
  <c r="J795" i="1"/>
  <c r="F797" i="2" s="1"/>
  <c r="D797" i="2"/>
  <c r="J793" i="1"/>
  <c r="F795" i="2" s="1"/>
  <c r="D795" i="2"/>
  <c r="J791" i="1"/>
  <c r="F793" i="2" s="1"/>
  <c r="D793" i="2"/>
  <c r="J789" i="1"/>
  <c r="F791" i="2" s="1"/>
  <c r="D791" i="2"/>
  <c r="J787" i="1"/>
  <c r="F789" i="2" s="1"/>
  <c r="D789" i="2"/>
  <c r="J785" i="1"/>
  <c r="F787" i="2" s="1"/>
  <c r="D787" i="2"/>
  <c r="J783" i="1"/>
  <c r="F785" i="2" s="1"/>
  <c r="D785" i="2"/>
  <c r="J781" i="1"/>
  <c r="F783" i="2" s="1"/>
  <c r="D783" i="2"/>
  <c r="J779" i="1"/>
  <c r="F781" i="2" s="1"/>
  <c r="D781" i="2"/>
  <c r="J777" i="1"/>
  <c r="F779" i="2" s="1"/>
  <c r="J775" i="1"/>
  <c r="F777" i="2" s="1"/>
  <c r="D777" i="2"/>
  <c r="J773" i="1"/>
  <c r="F775" i="2" s="1"/>
  <c r="D775" i="2"/>
  <c r="J771" i="1"/>
  <c r="F773" i="2" s="1"/>
  <c r="D773" i="2"/>
  <c r="J769" i="1"/>
  <c r="F771" i="2" s="1"/>
  <c r="J767" i="1"/>
  <c r="F769" i="2" s="1"/>
  <c r="D769" i="2"/>
  <c r="J765" i="1"/>
  <c r="F767" i="2" s="1"/>
  <c r="D767" i="2"/>
  <c r="J763" i="1"/>
  <c r="F765" i="2" s="1"/>
  <c r="D765" i="2"/>
  <c r="J761" i="1"/>
  <c r="F763" i="2" s="1"/>
  <c r="J759" i="1"/>
  <c r="F761" i="2" s="1"/>
  <c r="D761" i="2"/>
  <c r="J757" i="1"/>
  <c r="F759" i="2" s="1"/>
  <c r="D759" i="2"/>
  <c r="J755" i="1"/>
  <c r="F757" i="2" s="1"/>
  <c r="D757" i="2"/>
  <c r="J753" i="1"/>
  <c r="F755" i="2" s="1"/>
  <c r="J751" i="1"/>
  <c r="F753" i="2" s="1"/>
  <c r="D753" i="2"/>
  <c r="J749" i="1"/>
  <c r="F751" i="2" s="1"/>
  <c r="D751" i="2"/>
  <c r="J745" i="1"/>
  <c r="F747" i="2" s="1"/>
  <c r="J737" i="1"/>
  <c r="F739" i="2" s="1"/>
  <c r="J729" i="1"/>
  <c r="F731" i="2" s="1"/>
  <c r="J721" i="1"/>
  <c r="F723" i="2" s="1"/>
  <c r="J705" i="1"/>
  <c r="F707" i="2" s="1"/>
  <c r="J697" i="1"/>
  <c r="F699" i="2" s="1"/>
  <c r="J689" i="1"/>
  <c r="F691" i="2" s="1"/>
  <c r="D691" i="2"/>
  <c r="J665" i="1"/>
  <c r="F667" i="2" s="1"/>
  <c r="D667" i="2"/>
  <c r="J657" i="1"/>
  <c r="F659" i="2" s="1"/>
  <c r="D659" i="2"/>
  <c r="J641" i="1"/>
  <c r="F643" i="2" s="1"/>
  <c r="D643" i="2"/>
  <c r="J625" i="1"/>
  <c r="F627" i="2" s="1"/>
  <c r="D627" i="2"/>
  <c r="J609" i="1"/>
  <c r="F611" i="2" s="1"/>
  <c r="D611" i="2"/>
  <c r="J591" i="1"/>
  <c r="F593" i="2" s="1"/>
  <c r="D593" i="2"/>
  <c r="J559" i="1"/>
  <c r="F561" i="2" s="1"/>
  <c r="D561" i="2"/>
  <c r="J543" i="1"/>
  <c r="F545" i="2" s="1"/>
  <c r="D545" i="2"/>
  <c r="J527" i="1"/>
  <c r="F529" i="2" s="1"/>
  <c r="D529" i="2"/>
  <c r="J495" i="1"/>
  <c r="F497" i="2" s="1"/>
  <c r="D497" i="2"/>
  <c r="J479" i="1"/>
  <c r="F481" i="2" s="1"/>
  <c r="D481" i="2"/>
  <c r="J463" i="1"/>
  <c r="F465" i="2" s="1"/>
  <c r="D465" i="2"/>
  <c r="J431" i="1"/>
  <c r="F433" i="2" s="1"/>
  <c r="D433" i="2"/>
  <c r="J193" i="1"/>
  <c r="F195" i="2" s="1"/>
  <c r="D195" i="2"/>
  <c r="J129" i="1"/>
  <c r="F131" i="2" s="1"/>
  <c r="D131" i="2"/>
  <c r="J65" i="1"/>
  <c r="F67" i="2" s="1"/>
  <c r="D67" i="2"/>
  <c r="Q6" i="1" a="1"/>
  <c r="Q6" i="1" s="1"/>
  <c r="D779" i="2"/>
  <c r="C758" i="2"/>
  <c r="D747" i="2"/>
  <c r="C726" i="2"/>
  <c r="C694" i="2"/>
  <c r="C678" i="2"/>
  <c r="C662" i="2"/>
  <c r="C646" i="2"/>
  <c r="C630" i="2"/>
  <c r="C614" i="2"/>
  <c r="C598" i="2"/>
  <c r="C582" i="2"/>
  <c r="C504" i="2"/>
  <c r="R5" i="1"/>
  <c r="R14" i="1"/>
  <c r="R15" i="1" s="1"/>
  <c r="R11" i="1"/>
  <c r="D8" i="2"/>
  <c r="I1150" i="2" s="1" a="1"/>
  <c r="R12" i="1"/>
  <c r="R6" i="1" a="1"/>
  <c r="R6" i="1" s="1"/>
  <c r="R7" i="1"/>
  <c r="C766" i="2"/>
  <c r="D755" i="2"/>
  <c r="C734" i="2"/>
  <c r="D723" i="2"/>
  <c r="C702" i="2"/>
  <c r="C690" i="2"/>
  <c r="C674" i="2"/>
  <c r="C658" i="2"/>
  <c r="C642" i="2"/>
  <c r="C626" i="2"/>
  <c r="C610" i="2"/>
  <c r="C594" i="2"/>
  <c r="C536" i="2"/>
  <c r="C444" i="2"/>
  <c r="H9" i="2"/>
  <c r="H1265" i="2" a="1"/>
  <c r="H1257" i="2" a="1"/>
  <c r="H1253" i="2" a="1"/>
  <c r="H1249" i="2" a="1"/>
  <c r="H1245" i="2" a="1"/>
  <c r="H1241" i="2" a="1"/>
  <c r="H1237" i="2" a="1"/>
  <c r="H1233" i="2" a="1"/>
  <c r="H1229" i="2" a="1"/>
  <c r="H1225" i="2" a="1"/>
  <c r="H1221" i="2" a="1"/>
  <c r="H1217" i="2" a="1"/>
  <c r="H1213" i="2" a="1"/>
  <c r="H1209" i="2" a="1"/>
  <c r="H1205" i="2" a="1"/>
  <c r="H1201" i="2" a="1"/>
  <c r="H1197" i="2" a="1"/>
  <c r="H1193" i="2" a="1"/>
  <c r="H1189" i="2" a="1"/>
  <c r="H1185" i="2" a="1"/>
  <c r="H1181" i="2" a="1"/>
  <c r="H1177" i="2" a="1"/>
  <c r="H1173" i="2" a="1"/>
  <c r="H1169" i="2" a="1"/>
  <c r="H1165" i="2" a="1"/>
  <c r="H1161" i="2" a="1"/>
  <c r="H1157" i="2" a="1"/>
  <c r="H1153" i="2" a="1"/>
  <c r="H1149" i="2" a="1"/>
  <c r="H1145" i="2" a="1"/>
  <c r="H1141" i="2" a="1"/>
  <c r="H1137" i="2" a="1"/>
  <c r="H1134" i="2" a="1"/>
  <c r="H1131" i="2" a="1"/>
  <c r="H1127" i="2" a="1"/>
  <c r="H1121" i="2" a="1"/>
  <c r="H1118" i="2" a="1"/>
  <c r="H1115" i="2" a="1"/>
  <c r="H1111" i="2" a="1"/>
  <c r="H1105" i="2" a="1"/>
  <c r="H1102" i="2" a="1"/>
  <c r="H1099" i="2" a="1"/>
  <c r="H1095" i="2" a="1"/>
  <c r="H1089" i="2" a="1"/>
  <c r="H1086" i="2" a="1"/>
  <c r="H1083" i="2" a="1"/>
  <c r="H1079" i="2" a="1"/>
  <c r="H1073" i="2" a="1"/>
  <c r="H1070" i="2" a="1"/>
  <c r="H1067" i="2" a="1"/>
  <c r="H1063" i="2" a="1"/>
  <c r="H1057" i="2" a="1"/>
  <c r="H1054" i="2" a="1"/>
  <c r="H1051" i="2" a="1"/>
  <c r="H1047" i="2" a="1"/>
  <c r="H1041" i="2" a="1"/>
  <c r="H1038" i="2" a="1"/>
  <c r="H1035" i="2" a="1"/>
  <c r="H1031" i="2" a="1"/>
  <c r="H1025" i="2" a="1"/>
  <c r="H1022" i="2" a="1"/>
  <c r="H1019" i="2" a="1"/>
  <c r="H1015" i="2" a="1"/>
  <c r="H1009" i="2" a="1"/>
  <c r="H1006" i="2" a="1"/>
  <c r="H1003" i="2" a="1"/>
  <c r="H999" i="2" a="1"/>
  <c r="H993" i="2" a="1"/>
  <c r="H990" i="2" a="1"/>
  <c r="H987" i="2" a="1"/>
  <c r="H983" i="2" a="1"/>
  <c r="H977" i="2" a="1"/>
  <c r="H974" i="2" a="1"/>
  <c r="H971" i="2" a="1"/>
  <c r="H967" i="2" a="1"/>
  <c r="H961" i="2" a="1"/>
  <c r="H958" i="2" a="1"/>
  <c r="H955" i="2" a="1"/>
  <c r="H951" i="2" a="1"/>
  <c r="H945" i="2" a="1"/>
  <c r="H942" i="2" a="1"/>
  <c r="H939" i="2" a="1"/>
  <c r="H935" i="2" a="1"/>
  <c r="H929" i="2" a="1"/>
  <c r="H926" i="2" a="1"/>
  <c r="H923" i="2" a="1"/>
  <c r="H919" i="2" a="1"/>
  <c r="H913" i="2" a="1"/>
  <c r="H910" i="2" a="1"/>
  <c r="H907" i="2" a="1"/>
  <c r="H903" i="2" a="1"/>
  <c r="H897" i="2" a="1"/>
  <c r="H894" i="2" a="1"/>
  <c r="H891" i="2" a="1"/>
  <c r="H887" i="2" a="1"/>
  <c r="H881" i="2" a="1"/>
  <c r="H878" i="2" a="1"/>
  <c r="H875" i="2" a="1"/>
  <c r="H871" i="2" a="1"/>
  <c r="H865" i="2" a="1"/>
  <c r="H862" i="2" a="1"/>
  <c r="H859" i="2" a="1"/>
  <c r="H855" i="2" a="1"/>
  <c r="H852" i="2" a="1"/>
  <c r="H848" i="2" a="1"/>
  <c r="H845" i="2" a="1"/>
  <c r="H841" i="2" a="1"/>
  <c r="H837" i="2" a="1"/>
  <c r="H830" i="2" a="1"/>
  <c r="H826" i="2" a="1"/>
  <c r="H823" i="2" a="1"/>
  <c r="H819" i="2" a="1"/>
  <c r="H816" i="2" a="1"/>
  <c r="H812" i="2" a="1"/>
  <c r="H809" i="2" a="1"/>
  <c r="H805" i="2" a="1"/>
  <c r="H798" i="2" a="1"/>
  <c r="H794" i="2" a="1"/>
  <c r="H791" i="2" a="1"/>
  <c r="H787" i="2" a="1"/>
  <c r="H784" i="2" a="1"/>
  <c r="H780" i="2" a="1"/>
  <c r="H777" i="2" a="1"/>
  <c r="H773" i="2" a="1"/>
  <c r="H766" i="2" a="1"/>
  <c r="H762" i="2" a="1"/>
  <c r="H759" i="2" a="1"/>
  <c r="H755" i="2" a="1"/>
  <c r="H752" i="2" a="1"/>
  <c r="H748" i="2" a="1"/>
  <c r="H745" i="2" a="1"/>
  <c r="H741" i="2" a="1"/>
  <c r="H734" i="2" a="1"/>
  <c r="H730" i="2" a="1"/>
  <c r="H727" i="2" a="1"/>
  <c r="H723" i="2" a="1"/>
  <c r="H720" i="2" a="1"/>
  <c r="H716" i="2" a="1"/>
  <c r="H713" i="2" a="1"/>
  <c r="H709" i="2" a="1"/>
  <c r="H702" i="2" a="1"/>
  <c r="H698" i="2" a="1"/>
  <c r="H695" i="2" a="1"/>
  <c r="H691" i="2" a="1"/>
  <c r="H688" i="2" a="1"/>
  <c r="H684" i="2" a="1"/>
  <c r="H681" i="2" a="1"/>
  <c r="H677" i="2" a="1"/>
  <c r="H670" i="2" a="1"/>
  <c r="H665" i="2" a="1"/>
  <c r="H663" i="2" a="1"/>
  <c r="H661" i="2" a="1"/>
  <c r="H658" i="2" a="1"/>
  <c r="H655" i="2" a="1"/>
  <c r="H652" i="2" a="1"/>
  <c r="H645" i="2" a="1"/>
  <c r="H642" i="2" a="1"/>
  <c r="H639" i="2" a="1"/>
  <c r="H636" i="2" a="1"/>
  <c r="H629" i="2" a="1"/>
  <c r="H626" i="2" a="1"/>
  <c r="H623" i="2" a="1"/>
  <c r="H620" i="2" a="1"/>
  <c r="H613" i="2" a="1"/>
  <c r="H610" i="2" a="1"/>
  <c r="H607" i="2" a="1"/>
  <c r="H604" i="2" a="1"/>
  <c r="H597" i="2" a="1"/>
  <c r="H594" i="2" a="1"/>
  <c r="H591" i="2" a="1"/>
  <c r="H588" i="2" a="1"/>
  <c r="H581" i="2" a="1"/>
  <c r="H578" i="2" a="1"/>
  <c r="H575" i="2" a="1"/>
  <c r="H572" i="2" a="1"/>
  <c r="H565" i="2" a="1"/>
  <c r="H562" i="2" a="1"/>
  <c r="H559" i="2" a="1"/>
  <c r="H556" i="2" a="1"/>
  <c r="H549" i="2" a="1"/>
  <c r="H546" i="2" a="1"/>
  <c r="H543" i="2" a="1"/>
  <c r="H540" i="2" a="1"/>
  <c r="H533" i="2" a="1"/>
  <c r="H530" i="2" a="1"/>
  <c r="H527" i="2" a="1"/>
  <c r="H524" i="2" a="1"/>
  <c r="H517" i="2" a="1"/>
  <c r="H514" i="2" a="1"/>
  <c r="H511" i="2" a="1"/>
  <c r="H508" i="2" a="1"/>
  <c r="H501" i="2" a="1"/>
  <c r="H498" i="2" a="1"/>
  <c r="H495" i="2" a="1"/>
  <c r="H492" i="2" a="1"/>
  <c r="H485" i="2" a="1"/>
  <c r="H482" i="2" a="1"/>
  <c r="H479" i="2" a="1"/>
  <c r="H476" i="2" a="1"/>
  <c r="H469" i="2" a="1"/>
  <c r="H466" i="2" a="1"/>
  <c r="H463" i="2" a="1"/>
  <c r="H460" i="2" a="1"/>
  <c r="H453" i="2" a="1"/>
  <c r="H450" i="2" a="1"/>
  <c r="H447" i="2" a="1"/>
  <c r="H444" i="2" a="1"/>
  <c r="H437" i="2" a="1"/>
  <c r="H434" i="2" a="1"/>
  <c r="H431" i="2" a="1"/>
  <c r="H428" i="2" a="1"/>
  <c r="H421" i="2" a="1"/>
  <c r="H418" i="2" a="1"/>
  <c r="H415" i="2" a="1"/>
  <c r="H412" i="2" a="1"/>
  <c r="H405" i="2" a="1"/>
  <c r="H405" i="2" s="1"/>
  <c r="H402" i="2" a="1"/>
  <c r="H399" i="2" a="1"/>
  <c r="H396" i="2" a="1"/>
  <c r="H389" i="2" a="1"/>
  <c r="H389" i="2" s="1"/>
  <c r="H386" i="2" a="1"/>
  <c r="H383" i="2" a="1"/>
  <c r="H380" i="2" a="1"/>
  <c r="H373" i="2" a="1"/>
  <c r="H373" i="2" s="1"/>
  <c r="H370" i="2" a="1"/>
  <c r="H367" i="2" a="1"/>
  <c r="H364" i="2" a="1"/>
  <c r="H357" i="2" a="1"/>
  <c r="H357" i="2" s="1"/>
  <c r="H354" i="2" a="1"/>
  <c r="H351" i="2" a="1"/>
  <c r="H348" i="2" a="1"/>
  <c r="H341" i="2" a="1"/>
  <c r="H341" i="2" s="1"/>
  <c r="H338" i="2" a="1"/>
  <c r="H335" i="2" a="1"/>
  <c r="H330" i="2" a="1"/>
  <c r="H327" i="2" a="1"/>
  <c r="H327" i="2" s="1"/>
  <c r="H322" i="2" a="1"/>
  <c r="H308" i="2" a="1"/>
  <c r="H305" i="2" a="1"/>
  <c r="H302" i="2" a="1"/>
  <c r="H302" i="2" s="1"/>
  <c r="H299" i="2" a="1"/>
  <c r="H292" i="2" a="1"/>
  <c r="H289" i="2" a="1"/>
  <c r="H286" i="2" a="1"/>
  <c r="H286" i="2" s="1"/>
  <c r="H283" i="2" a="1"/>
  <c r="H276" i="2" a="1"/>
  <c r="H273" i="2" a="1"/>
  <c r="H270" i="2" a="1"/>
  <c r="H270" i="2" s="1"/>
  <c r="H267" i="2" a="1"/>
  <c r="H260" i="2" a="1"/>
  <c r="H257" i="2" a="1"/>
  <c r="H254" i="2" a="1"/>
  <c r="H254" i="2" s="1"/>
  <c r="H251" i="2" a="1"/>
  <c r="H244" i="2" a="1"/>
  <c r="H241" i="2" a="1"/>
  <c r="H238" i="2" a="1"/>
  <c r="H238" i="2" s="1"/>
  <c r="H235" i="2" a="1"/>
  <c r="H228" i="2" a="1"/>
  <c r="H225" i="2" a="1"/>
  <c r="H222" i="2" a="1"/>
  <c r="H222" i="2" s="1"/>
  <c r="H219" i="2" a="1"/>
  <c r="H212" i="2" a="1"/>
  <c r="H209" i="2" a="1"/>
  <c r="H206" i="2" a="1"/>
  <c r="H206" i="2" s="1"/>
  <c r="H203" i="2" a="1"/>
  <c r="H196" i="2" a="1"/>
  <c r="H193" i="2" a="1"/>
  <c r="H190" i="2" a="1"/>
  <c r="H190" i="2" s="1"/>
  <c r="H187" i="2" a="1"/>
  <c r="H180" i="2" a="1"/>
  <c r="H177" i="2" a="1"/>
  <c r="H174" i="2" a="1"/>
  <c r="H174" i="2" s="1"/>
  <c r="H171" i="2" a="1"/>
  <c r="H168" i="2" a="1"/>
  <c r="H165" i="2" a="1"/>
  <c r="H161" i="2" a="1"/>
  <c r="H161" i="2" s="1"/>
  <c r="H158" i="2" a="1"/>
  <c r="H154" i="2" a="1"/>
  <c r="H151" i="2" a="1"/>
  <c r="H147" i="2" a="1"/>
  <c r="H147" i="2" s="1"/>
  <c r="H144" i="2" a="1"/>
  <c r="H140" i="2" a="1"/>
  <c r="H133" i="2" a="1"/>
  <c r="H129" i="2" a="1"/>
  <c r="H129" i="2" s="1"/>
  <c r="H126" i="2" a="1"/>
  <c r="H122" i="2" a="1"/>
  <c r="H119" i="2" a="1"/>
  <c r="H115" i="2" a="1"/>
  <c r="H115" i="2" s="1"/>
  <c r="H112" i="2" a="1"/>
  <c r="H108" i="2" a="1"/>
  <c r="H101" i="2" a="1"/>
  <c r="H97" i="2" a="1"/>
  <c r="H97" i="2" s="1"/>
  <c r="H94" i="2" a="1"/>
  <c r="H91" i="2" a="1"/>
  <c r="H88" i="2" a="1"/>
  <c r="H81" i="2" a="1"/>
  <c r="H81" i="2" s="1"/>
  <c r="H78" i="2" a="1"/>
  <c r="H75" i="2" a="1"/>
  <c r="H72" i="2" a="1"/>
  <c r="H65" i="2" a="1"/>
  <c r="H65" i="2" s="1"/>
  <c r="H62" i="2" a="1"/>
  <c r="H59" i="2" a="1"/>
  <c r="H56" i="2" a="1"/>
  <c r="H49" i="2" a="1"/>
  <c r="H49" i="2" s="1"/>
  <c r="H46" i="2" a="1"/>
  <c r="H43" i="2" a="1"/>
  <c r="H40" i="2" a="1"/>
  <c r="H33" i="2" a="1"/>
  <c r="H33" i="2" s="1"/>
  <c r="H30" i="2" a="1"/>
  <c r="H27" i="2" a="1"/>
  <c r="H22" i="2" a="1"/>
  <c r="H19" i="2" a="1"/>
  <c r="H19" i="2" s="1"/>
  <c r="H14" i="2" a="1"/>
  <c r="H11" i="2" a="1"/>
  <c r="I1266" i="2" a="1"/>
  <c r="I1265" i="2" a="1"/>
  <c r="J1263" i="2" a="1"/>
  <c r="J1262" i="2" a="1"/>
  <c r="K1260" i="2" a="1"/>
  <c r="K1259" i="2" a="1"/>
  <c r="J1251" i="2" a="1"/>
  <c r="K1247" i="2" a="1"/>
  <c r="K1240" i="2" a="1"/>
  <c r="I1237" i="2" a="1"/>
  <c r="I1230" i="2" a="1"/>
  <c r="J1226" i="2" a="1"/>
  <c r="J1219" i="2" a="1"/>
  <c r="K1215" i="2" a="1"/>
  <c r="K1208" i="2" a="1"/>
  <c r="I1205" i="2" a="1"/>
  <c r="I1198" i="2" a="1"/>
  <c r="J1194" i="2" a="1"/>
  <c r="J1187" i="2" a="1"/>
  <c r="K1183" i="2" a="1"/>
  <c r="K1176" i="2" a="1"/>
  <c r="I1173" i="2" a="1"/>
  <c r="I1166" i="2" a="1"/>
  <c r="J1162" i="2" a="1"/>
  <c r="J1155" i="2" a="1"/>
  <c r="K1151" i="2" a="1"/>
  <c r="H1261" i="2" a="1"/>
  <c r="K8" i="2" a="1"/>
  <c r="K9" i="2" a="1"/>
  <c r="K10" i="2" a="1"/>
  <c r="K11" i="2" a="1"/>
  <c r="K23" i="2" a="1"/>
  <c r="K25" i="2" a="1"/>
  <c r="K26" i="2" a="1"/>
  <c r="K27" i="2" a="1"/>
  <c r="K39" i="2" a="1"/>
  <c r="K41" i="2" a="1"/>
  <c r="K42" i="2" a="1"/>
  <c r="K43" i="2" a="1"/>
  <c r="K55" i="2" a="1"/>
  <c r="K57" i="2" a="1"/>
  <c r="K58" i="2" a="1"/>
  <c r="K59" i="2" a="1"/>
  <c r="K67" i="2" a="1"/>
  <c r="K71" i="2" a="1"/>
  <c r="K75" i="2" a="1"/>
  <c r="K79" i="2" a="1"/>
  <c r="K83" i="2" a="1"/>
  <c r="K87" i="2" a="1"/>
  <c r="K91" i="2" a="1"/>
  <c r="K95" i="2" a="1"/>
  <c r="K99" i="2" a="1"/>
  <c r="K103" i="2" a="1"/>
  <c r="K107" i="2" a="1"/>
  <c r="K111" i="2" a="1"/>
  <c r="K115" i="2" a="1"/>
  <c r="K119" i="2" a="1"/>
  <c r="K123" i="2" a="1"/>
  <c r="K127" i="2" a="1"/>
  <c r="K131" i="2" a="1"/>
  <c r="K135" i="2" a="1"/>
  <c r="K139" i="2" a="1"/>
  <c r="K143" i="2" a="1"/>
  <c r="K147" i="2" a="1"/>
  <c r="K151" i="2" a="1"/>
  <c r="K155" i="2" a="1"/>
  <c r="K159" i="2" a="1"/>
  <c r="K163" i="2" a="1"/>
  <c r="K167" i="2" a="1"/>
  <c r="K171" i="2" a="1"/>
  <c r="K175" i="2" a="1"/>
  <c r="K179" i="2" a="1"/>
  <c r="K183" i="2" a="1"/>
  <c r="K187" i="2" a="1"/>
  <c r="K191" i="2" a="1"/>
  <c r="K195" i="2" a="1"/>
  <c r="K199" i="2" a="1"/>
  <c r="K203" i="2" a="1"/>
  <c r="K207" i="2" a="1"/>
  <c r="K211" i="2" a="1"/>
  <c r="K215" i="2" a="1"/>
  <c r="K219" i="2" a="1"/>
  <c r="K223" i="2" a="1"/>
  <c r="K227" i="2" a="1"/>
  <c r="K231" i="2" a="1"/>
  <c r="K235" i="2" a="1"/>
  <c r="K239" i="2" a="1"/>
  <c r="K243" i="2" a="1"/>
  <c r="K247" i="2" a="1"/>
  <c r="K251" i="2" a="1"/>
  <c r="K255" i="2" a="1"/>
  <c r="K259" i="2" a="1"/>
  <c r="K263" i="2" a="1"/>
  <c r="K267" i="2" a="1"/>
  <c r="K271" i="2" a="1"/>
  <c r="K275" i="2" a="1"/>
  <c r="K287" i="2" a="1"/>
  <c r="K288" i="2" a="1"/>
  <c r="K289" i="2" a="1"/>
  <c r="K291" i="2" a="1"/>
  <c r="K303" i="2" a="1"/>
  <c r="K304" i="2" a="1"/>
  <c r="K305" i="2" a="1"/>
  <c r="K307" i="2" a="1"/>
  <c r="K319" i="2" a="1"/>
  <c r="K320" i="2" a="1"/>
  <c r="K321" i="2" a="1"/>
  <c r="K323" i="2" a="1"/>
  <c r="K335" i="2" a="1"/>
  <c r="K336" i="2" a="1"/>
  <c r="K337" i="2" a="1"/>
  <c r="K339" i="2" a="1"/>
  <c r="K351" i="2" a="1"/>
  <c r="K352" i="2" a="1"/>
  <c r="K353" i="2" a="1"/>
  <c r="K355" i="2" a="1"/>
  <c r="K367" i="2" a="1"/>
  <c r="K368" i="2" a="1"/>
  <c r="K369" i="2" a="1"/>
  <c r="K371" i="2" a="1"/>
  <c r="K383" i="2" a="1"/>
  <c r="K384" i="2" a="1"/>
  <c r="K385" i="2" a="1"/>
  <c r="K387" i="2" a="1"/>
  <c r="K400" i="2" a="1"/>
  <c r="K401" i="2" a="1"/>
  <c r="K407" i="2" a="1"/>
  <c r="K413" i="2" a="1"/>
  <c r="K414" i="2" a="1"/>
  <c r="K419" i="2" a="1"/>
  <c r="K420" i="2" a="1"/>
  <c r="K426" i="2" a="1"/>
  <c r="K432" i="2" a="1"/>
  <c r="K433" i="2" a="1"/>
  <c r="K439" i="2" a="1"/>
  <c r="K445" i="2" a="1"/>
  <c r="K446" i="2" a="1"/>
  <c r="K451" i="2" a="1"/>
  <c r="K452" i="2" a="1"/>
  <c r="K458" i="2" a="1"/>
  <c r="K464" i="2" a="1"/>
  <c r="K465" i="2" a="1"/>
  <c r="K471" i="2" a="1"/>
  <c r="K477" i="2" a="1"/>
  <c r="K478" i="2" a="1"/>
  <c r="K483" i="2" a="1"/>
  <c r="K484" i="2" a="1"/>
  <c r="K490" i="2" a="1"/>
  <c r="K496" i="2" a="1"/>
  <c r="K497" i="2" a="1"/>
  <c r="K503" i="2" a="1"/>
  <c r="K509" i="2" a="1"/>
  <c r="K510" i="2" a="1"/>
  <c r="K515" i="2" a="1"/>
  <c r="K516" i="2" a="1"/>
  <c r="K522" i="2" a="1"/>
  <c r="K528" i="2" a="1"/>
  <c r="K529" i="2" a="1"/>
  <c r="K535" i="2" a="1"/>
  <c r="K541" i="2" a="1"/>
  <c r="K542" i="2" a="1"/>
  <c r="K547" i="2" a="1"/>
  <c r="K548" i="2" a="1"/>
  <c r="K554" i="2" a="1"/>
  <c r="K560" i="2" a="1"/>
  <c r="K561" i="2" a="1"/>
  <c r="K567" i="2" a="1"/>
  <c r="K573" i="2" a="1"/>
  <c r="K574" i="2" a="1"/>
  <c r="K579" i="2" a="1"/>
  <c r="K580" i="2" a="1"/>
  <c r="K586" i="2" a="1"/>
  <c r="K598" i="2" a="1"/>
  <c r="K600" i="2" a="1"/>
  <c r="K601" i="2" a="1"/>
  <c r="K602" i="2" a="1"/>
  <c r="K603" i="2" a="1"/>
  <c r="K604" i="2" a="1"/>
  <c r="K20" i="2" a="1"/>
  <c r="K21" i="2" a="1"/>
  <c r="K22" i="2" a="1"/>
  <c r="K24" i="2" a="1"/>
  <c r="K36" i="2" a="1"/>
  <c r="K37" i="2" a="1"/>
  <c r="K38" i="2" a="1"/>
  <c r="K40" i="2" a="1"/>
  <c r="K52" i="2" a="1"/>
  <c r="K53" i="2" a="1"/>
  <c r="K54" i="2" a="1"/>
  <c r="K56" i="2" a="1"/>
  <c r="K66" i="2" a="1"/>
  <c r="K70" i="2" a="1"/>
  <c r="K74" i="2" a="1"/>
  <c r="K78" i="2" a="1"/>
  <c r="K82" i="2" a="1"/>
  <c r="K86" i="2" a="1"/>
  <c r="K90" i="2" a="1"/>
  <c r="K94" i="2" a="1"/>
  <c r="K98" i="2" a="1"/>
  <c r="K102" i="2" a="1"/>
  <c r="K106" i="2" a="1"/>
  <c r="K110" i="2" a="1"/>
  <c r="K114" i="2" a="1"/>
  <c r="K118" i="2" a="1"/>
  <c r="K122" i="2" a="1"/>
  <c r="K126" i="2" a="1"/>
  <c r="K130" i="2" a="1"/>
  <c r="K134" i="2" a="1"/>
  <c r="K138" i="2" a="1"/>
  <c r="K142" i="2" a="1"/>
  <c r="K146" i="2" a="1"/>
  <c r="K150" i="2" a="1"/>
  <c r="K154" i="2" a="1"/>
  <c r="K158" i="2" a="1"/>
  <c r="K162" i="2" a="1"/>
  <c r="K166" i="2" a="1"/>
  <c r="K170" i="2" a="1"/>
  <c r="K174" i="2" a="1"/>
  <c r="K178" i="2" a="1"/>
  <c r="K182" i="2" a="1"/>
  <c r="K186" i="2" a="1"/>
  <c r="K190" i="2" a="1"/>
  <c r="K194" i="2" a="1"/>
  <c r="K198" i="2" a="1"/>
  <c r="K202" i="2" a="1"/>
  <c r="K206" i="2" a="1"/>
  <c r="K210" i="2" a="1"/>
  <c r="K214" i="2" a="1"/>
  <c r="K218" i="2" a="1"/>
  <c r="K222" i="2" a="1"/>
  <c r="K226" i="2" a="1"/>
  <c r="K230" i="2" a="1"/>
  <c r="K234" i="2" a="1"/>
  <c r="K238" i="2" a="1"/>
  <c r="K242" i="2" a="1"/>
  <c r="K246" i="2" a="1"/>
  <c r="K250" i="2" a="1"/>
  <c r="K254" i="2" a="1"/>
  <c r="K258" i="2" a="1"/>
  <c r="K262" i="2" a="1"/>
  <c r="K266" i="2" a="1"/>
  <c r="K270" i="2" a="1"/>
  <c r="K274" i="2" a="1"/>
  <c r="K282" i="2" a="1"/>
  <c r="K284" i="2" a="1"/>
  <c r="K285" i="2" a="1"/>
  <c r="K286" i="2" a="1"/>
  <c r="K298" i="2" a="1"/>
  <c r="K300" i="2" a="1"/>
  <c r="K301" i="2" a="1"/>
  <c r="K302" i="2" a="1"/>
  <c r="K314" i="2" a="1"/>
  <c r="K316" i="2" a="1"/>
  <c r="K317" i="2" a="1"/>
  <c r="K318" i="2" a="1"/>
  <c r="K330" i="2" a="1"/>
  <c r="K332" i="2" a="1"/>
  <c r="K333" i="2" a="1"/>
  <c r="K334" i="2" a="1"/>
  <c r="K346" i="2" a="1"/>
  <c r="K348" i="2" a="1"/>
  <c r="K349" i="2" a="1"/>
  <c r="K350" i="2" a="1"/>
  <c r="K362" i="2" a="1"/>
  <c r="K364" i="2" a="1"/>
  <c r="K365" i="2" a="1"/>
  <c r="K366" i="2" a="1"/>
  <c r="K378" i="2" a="1"/>
  <c r="K380" i="2" a="1"/>
  <c r="K381" i="2" a="1"/>
  <c r="K382" i="2" a="1"/>
  <c r="K399" i="2" a="1"/>
  <c r="K405" i="2" a="1"/>
  <c r="K406" i="2" a="1"/>
  <c r="K411" i="2" a="1"/>
  <c r="K412" i="2" a="1"/>
  <c r="K418" i="2" a="1"/>
  <c r="K424" i="2" a="1"/>
  <c r="K425" i="2" a="1"/>
  <c r="K431" i="2" a="1"/>
  <c r="K437" i="2" a="1"/>
  <c r="K438" i="2" a="1"/>
  <c r="K443" i="2" a="1"/>
  <c r="K444" i="2" a="1"/>
  <c r="K450" i="2" a="1"/>
  <c r="K456" i="2" a="1"/>
  <c r="K457" i="2" a="1"/>
  <c r="K463" i="2" a="1"/>
  <c r="K469" i="2" a="1"/>
  <c r="K470" i="2" a="1"/>
  <c r="K475" i="2" a="1"/>
  <c r="K476" i="2" a="1"/>
  <c r="K482" i="2" a="1"/>
  <c r="K488" i="2" a="1"/>
  <c r="K489" i="2" a="1"/>
  <c r="K495" i="2" a="1"/>
  <c r="K501" i="2" a="1"/>
  <c r="K502" i="2" a="1"/>
  <c r="K507" i="2" a="1"/>
  <c r="K508" i="2" a="1"/>
  <c r="K514" i="2" a="1"/>
  <c r="K520" i="2" a="1"/>
  <c r="K521" i="2" a="1"/>
  <c r="K527" i="2" a="1"/>
  <c r="K533" i="2" a="1"/>
  <c r="K534" i="2" a="1"/>
  <c r="K539" i="2" a="1"/>
  <c r="K540" i="2" a="1"/>
  <c r="K546" i="2" a="1"/>
  <c r="K552" i="2" a="1"/>
  <c r="K553" i="2" a="1"/>
  <c r="K559" i="2" a="1"/>
  <c r="K565" i="2" a="1"/>
  <c r="K566" i="2" a="1"/>
  <c r="K571" i="2" a="1"/>
  <c r="K572" i="2" a="1"/>
  <c r="K578" i="2" a="1"/>
  <c r="K584" i="2" a="1"/>
  <c r="K585" i="2" a="1"/>
  <c r="K606" i="2" a="1"/>
  <c r="K608" i="2" a="1"/>
  <c r="K609" i="2" a="1"/>
  <c r="K610" i="2" a="1"/>
  <c r="K611" i="2" a="1"/>
  <c r="K12" i="2" a="1"/>
  <c r="K13" i="2" a="1"/>
  <c r="K14" i="2" a="1"/>
  <c r="K16" i="2" a="1"/>
  <c r="K28" i="2" a="1"/>
  <c r="K29" i="2" a="1"/>
  <c r="K30" i="2" a="1"/>
  <c r="K32" i="2" a="1"/>
  <c r="K44" i="2" a="1"/>
  <c r="K45" i="2" a="1"/>
  <c r="K46" i="2" a="1"/>
  <c r="K48" i="2" a="1"/>
  <c r="K60" i="2" a="1"/>
  <c r="K61" i="2" a="1"/>
  <c r="K62" i="2" a="1"/>
  <c r="K64" i="2" a="1"/>
  <c r="K68" i="2" a="1"/>
  <c r="K72" i="2" a="1"/>
  <c r="K76" i="2" a="1"/>
  <c r="K80" i="2" a="1"/>
  <c r="K84" i="2" a="1"/>
  <c r="K88" i="2" a="1"/>
  <c r="K92" i="2" a="1"/>
  <c r="K96" i="2" a="1"/>
  <c r="K100" i="2" a="1"/>
  <c r="K104" i="2" a="1"/>
  <c r="K108" i="2" a="1"/>
  <c r="K112" i="2" a="1"/>
  <c r="K116" i="2" a="1"/>
  <c r="K120" i="2" a="1"/>
  <c r="K124" i="2" a="1"/>
  <c r="K128" i="2" a="1"/>
  <c r="K132" i="2" a="1"/>
  <c r="K136" i="2" a="1"/>
  <c r="K140" i="2" a="1"/>
  <c r="K144" i="2" a="1"/>
  <c r="K148" i="2" a="1"/>
  <c r="K152" i="2" a="1"/>
  <c r="K156" i="2" a="1"/>
  <c r="K160" i="2" a="1"/>
  <c r="K164" i="2" a="1"/>
  <c r="K168" i="2" a="1"/>
  <c r="K172" i="2" a="1"/>
  <c r="K176" i="2" a="1"/>
  <c r="K180" i="2" a="1"/>
  <c r="K184" i="2" a="1"/>
  <c r="K188" i="2" a="1"/>
  <c r="K192" i="2" a="1"/>
  <c r="K196" i="2" a="1"/>
  <c r="K200" i="2" a="1"/>
  <c r="K204" i="2" a="1"/>
  <c r="K208" i="2" a="1"/>
  <c r="K212" i="2" a="1"/>
  <c r="K216" i="2" a="1"/>
  <c r="K220" i="2" a="1"/>
  <c r="K224" i="2" a="1"/>
  <c r="K228" i="2" a="1"/>
  <c r="K232" i="2" a="1"/>
  <c r="K236" i="2" a="1"/>
  <c r="K240" i="2" a="1"/>
  <c r="K244" i="2" a="1"/>
  <c r="K248" i="2" a="1"/>
  <c r="K252" i="2" a="1"/>
  <c r="K256" i="2" a="1"/>
  <c r="K260" i="2" a="1"/>
  <c r="K264" i="2" a="1"/>
  <c r="K268" i="2" a="1"/>
  <c r="K272" i="2" a="1"/>
  <c r="K276" i="2" a="1"/>
  <c r="K277" i="2" a="1"/>
  <c r="K278" i="2" a="1"/>
  <c r="K290" i="2" a="1"/>
  <c r="K292" i="2" a="1"/>
  <c r="K293" i="2" a="1"/>
  <c r="K294" i="2" a="1"/>
  <c r="K306" i="2" a="1"/>
  <c r="K308" i="2" a="1"/>
  <c r="K309" i="2" a="1"/>
  <c r="K310" i="2" a="1"/>
  <c r="K322" i="2" a="1"/>
  <c r="K324" i="2" a="1"/>
  <c r="K325" i="2" a="1"/>
  <c r="K326" i="2" a="1"/>
  <c r="K338" i="2" a="1"/>
  <c r="K340" i="2" a="1"/>
  <c r="K341" i="2" a="1"/>
  <c r="K342" i="2" a="1"/>
  <c r="K354" i="2" a="1"/>
  <c r="K356" i="2" a="1"/>
  <c r="K357" i="2" a="1"/>
  <c r="K358" i="2" a="1"/>
  <c r="K370" i="2" a="1"/>
  <c r="K372" i="2" a="1"/>
  <c r="K373" i="2" a="1"/>
  <c r="K374" i="2" a="1"/>
  <c r="K386" i="2" a="1"/>
  <c r="K388" i="2" a="1"/>
  <c r="K389" i="2" a="1"/>
  <c r="K390" i="2" a="1"/>
  <c r="K391" i="2" a="1"/>
  <c r="K392" i="2" a="1"/>
  <c r="K393" i="2" a="1"/>
  <c r="K394" i="2" a="1"/>
  <c r="K402" i="2" a="1"/>
  <c r="K408" i="2" a="1"/>
  <c r="K409" i="2" a="1"/>
  <c r="K415" i="2" a="1"/>
  <c r="K421" i="2" a="1"/>
  <c r="K422" i="2" a="1"/>
  <c r="K427" i="2" a="1"/>
  <c r="K428" i="2" a="1"/>
  <c r="K434" i="2" a="1"/>
  <c r="K440" i="2" a="1"/>
  <c r="K441" i="2" a="1"/>
  <c r="K447" i="2" a="1"/>
  <c r="K453" i="2" a="1"/>
  <c r="K454" i="2" a="1"/>
  <c r="K459" i="2" a="1"/>
  <c r="K460" i="2" a="1"/>
  <c r="K466" i="2" a="1"/>
  <c r="K472" i="2" a="1"/>
  <c r="K473" i="2" a="1"/>
  <c r="K479" i="2" a="1"/>
  <c r="K485" i="2" a="1"/>
  <c r="K486" i="2" a="1"/>
  <c r="K491" i="2" a="1"/>
  <c r="K492" i="2" a="1"/>
  <c r="K498" i="2" a="1"/>
  <c r="K504" i="2" a="1"/>
  <c r="K505" i="2" a="1"/>
  <c r="K511" i="2" a="1"/>
  <c r="K517" i="2" a="1"/>
  <c r="K518" i="2" a="1"/>
  <c r="K523" i="2" a="1"/>
  <c r="K524" i="2" a="1"/>
  <c r="K530" i="2" a="1"/>
  <c r="K536" i="2" a="1"/>
  <c r="K537" i="2" a="1"/>
  <c r="K543" i="2" a="1"/>
  <c r="K549" i="2" a="1"/>
  <c r="K550" i="2" a="1"/>
  <c r="K555" i="2" a="1"/>
  <c r="K556" i="2" a="1"/>
  <c r="K562" i="2" a="1"/>
  <c r="K568" i="2" a="1"/>
  <c r="K569" i="2" a="1"/>
  <c r="K575" i="2" a="1"/>
  <c r="K581" i="2" a="1"/>
  <c r="K582" i="2" a="1"/>
  <c r="K587" i="2" a="1"/>
  <c r="K588" i="2" a="1"/>
  <c r="K590" i="2" a="1"/>
  <c r="K592" i="2" a="1"/>
  <c r="K593" i="2" a="1"/>
  <c r="K594" i="2" a="1"/>
  <c r="K595" i="2" a="1"/>
  <c r="K596" i="2" a="1"/>
  <c r="K597" i="2" a="1"/>
  <c r="K599" i="2" a="1"/>
  <c r="K18" i="2" a="1"/>
  <c r="K31" i="2" a="1"/>
  <c r="K35" i="2" a="1"/>
  <c r="K65" i="2" a="1"/>
  <c r="K81" i="2" a="1"/>
  <c r="K97" i="2" a="1"/>
  <c r="K113" i="2" a="1"/>
  <c r="K129" i="2" a="1"/>
  <c r="K145" i="2" a="1"/>
  <c r="K161" i="2" a="1"/>
  <c r="K177" i="2" a="1"/>
  <c r="K193" i="2" a="1"/>
  <c r="K209" i="2" a="1"/>
  <c r="K225" i="2" a="1"/>
  <c r="K241" i="2" a="1"/>
  <c r="K257" i="2" a="1"/>
  <c r="K273" i="2" a="1"/>
  <c r="K295" i="2" a="1"/>
  <c r="K299" i="2" a="1"/>
  <c r="K312" i="2" a="1"/>
  <c r="K329" i="2" a="1"/>
  <c r="K359" i="2" a="1"/>
  <c r="K363" i="2" a="1"/>
  <c r="K376" i="2" a="1"/>
  <c r="K397" i="2" a="1"/>
  <c r="K416" i="2" a="1"/>
  <c r="K430" i="2" a="1"/>
  <c r="K435" i="2" a="1"/>
  <c r="K449" i="2" a="1"/>
  <c r="K468" i="2" a="1"/>
  <c r="K487" i="2" a="1"/>
  <c r="K506" i="2" a="1"/>
  <c r="K525" i="2" a="1"/>
  <c r="K544" i="2" a="1"/>
  <c r="K558" i="2" a="1"/>
  <c r="K563" i="2" a="1"/>
  <c r="K577" i="2" a="1"/>
  <c r="K591" i="2" a="1"/>
  <c r="K614" i="2" a="1"/>
  <c r="K616" i="2" a="1"/>
  <c r="K617" i="2" a="1"/>
  <c r="K618" i="2" a="1"/>
  <c r="K619" i="2" a="1"/>
  <c r="K620" i="2" a="1"/>
  <c r="K621" i="2" a="1"/>
  <c r="K623" i="2" a="1"/>
  <c r="K636" i="2" a="1"/>
  <c r="K637" i="2" a="1"/>
  <c r="K638" i="2" a="1"/>
  <c r="K640" i="2" a="1"/>
  <c r="K652" i="2" a="1"/>
  <c r="K653" i="2" a="1"/>
  <c r="K655" i="2" a="1"/>
  <c r="K659" i="2" a="1"/>
  <c r="K663" i="2" a="1"/>
  <c r="K667" i="2" a="1"/>
  <c r="K671" i="2" a="1"/>
  <c r="K675" i="2" a="1"/>
  <c r="K679" i="2" a="1"/>
  <c r="K683" i="2" a="1"/>
  <c r="K687" i="2" a="1"/>
  <c r="K691" i="2" a="1"/>
  <c r="K695" i="2" a="1"/>
  <c r="K699" i="2" a="1"/>
  <c r="K703" i="2" a="1"/>
  <c r="K707" i="2" a="1"/>
  <c r="K711" i="2" a="1"/>
  <c r="K715" i="2" a="1"/>
  <c r="K719" i="2" a="1"/>
  <c r="K723" i="2" a="1"/>
  <c r="K727" i="2" a="1"/>
  <c r="K731" i="2" a="1"/>
  <c r="K735" i="2" a="1"/>
  <c r="K739" i="2" a="1"/>
  <c r="K743" i="2" a="1"/>
  <c r="K747" i="2" a="1"/>
  <c r="K751" i="2" a="1"/>
  <c r="K755" i="2" a="1"/>
  <c r="K759" i="2" a="1"/>
  <c r="K763" i="2" a="1"/>
  <c r="K767" i="2" a="1"/>
  <c r="K771" i="2" a="1"/>
  <c r="K775" i="2" a="1"/>
  <c r="K779" i="2" a="1"/>
  <c r="K783" i="2" a="1"/>
  <c r="K787" i="2" a="1"/>
  <c r="K791" i="2" a="1"/>
  <c r="K795" i="2" a="1"/>
  <c r="K799" i="2" a="1"/>
  <c r="K803" i="2" a="1"/>
  <c r="K807" i="2" a="1"/>
  <c r="K811" i="2" a="1"/>
  <c r="K815" i="2" a="1"/>
  <c r="K819" i="2" a="1"/>
  <c r="K823" i="2" a="1"/>
  <c r="K828" i="2" a="1"/>
  <c r="K830" i="2" a="1"/>
  <c r="K831" i="2" a="1"/>
  <c r="K832" i="2" a="1"/>
  <c r="K833" i="2" a="1"/>
  <c r="K834" i="2" a="1"/>
  <c r="K835" i="2" a="1"/>
  <c r="K837" i="2" a="1"/>
  <c r="K860" i="2" a="1"/>
  <c r="K862" i="2" a="1"/>
  <c r="K863" i="2" a="1"/>
  <c r="K864" i="2" a="1"/>
  <c r="K865" i="2" a="1"/>
  <c r="K866" i="2" a="1"/>
  <c r="K867" i="2" a="1"/>
  <c r="K869" i="2" a="1"/>
  <c r="K892" i="2" a="1"/>
  <c r="K894" i="2" a="1"/>
  <c r="K895" i="2" a="1"/>
  <c r="K896" i="2" a="1"/>
  <c r="K897" i="2" a="1"/>
  <c r="K898" i="2" a="1"/>
  <c r="K899" i="2" a="1"/>
  <c r="K901" i="2" a="1"/>
  <c r="K924" i="2" a="1"/>
  <c r="K926" i="2" a="1"/>
  <c r="K927" i="2" a="1"/>
  <c r="K928" i="2" a="1"/>
  <c r="K929" i="2" a="1"/>
  <c r="K930" i="2" a="1"/>
  <c r="K931" i="2" a="1"/>
  <c r="K933" i="2" a="1"/>
  <c r="K956" i="2" a="1"/>
  <c r="K958" i="2" a="1"/>
  <c r="K959" i="2" a="1"/>
  <c r="K960" i="2" a="1"/>
  <c r="K961" i="2" a="1"/>
  <c r="K962" i="2" a="1"/>
  <c r="K963" i="2" a="1"/>
  <c r="K965" i="2" a="1"/>
  <c r="K988" i="2" a="1"/>
  <c r="K990" i="2" a="1"/>
  <c r="K991" i="2" a="1"/>
  <c r="K992" i="2" a="1"/>
  <c r="K993" i="2" a="1"/>
  <c r="K994" i="2" a="1"/>
  <c r="K995" i="2" a="1"/>
  <c r="K997" i="2" a="1"/>
  <c r="K1020" i="2" a="1"/>
  <c r="K1022" i="2" a="1"/>
  <c r="K1023" i="2" a="1"/>
  <c r="K1024" i="2" a="1"/>
  <c r="K1025" i="2" a="1"/>
  <c r="K1026" i="2" a="1"/>
  <c r="K1027" i="2" a="1"/>
  <c r="K1029" i="2" a="1"/>
  <c r="K1052" i="2" a="1"/>
  <c r="K1054" i="2" a="1"/>
  <c r="K1056" i="2" a="1"/>
  <c r="K1058" i="2" a="1"/>
  <c r="K1060" i="2" a="1"/>
  <c r="K1062" i="2" a="1"/>
  <c r="K1065" i="2" a="1"/>
  <c r="K1066" i="2" a="1"/>
  <c r="K1073" i="2" a="1"/>
  <c r="K1074" i="2" a="1"/>
  <c r="K1081" i="2" a="1"/>
  <c r="K1082" i="2" a="1"/>
  <c r="K1089" i="2" a="1"/>
  <c r="K1090" i="2" a="1"/>
  <c r="K1097" i="2" a="1"/>
  <c r="K1098" i="2" a="1"/>
  <c r="K1105" i="2" a="1"/>
  <c r="K1106" i="2" a="1"/>
  <c r="K1113" i="2" a="1"/>
  <c r="K1114" i="2" a="1"/>
  <c r="K1121" i="2" a="1"/>
  <c r="K1122" i="2" a="1"/>
  <c r="K1129" i="2" a="1"/>
  <c r="K1130" i="2" a="1"/>
  <c r="K1137" i="2" a="1"/>
  <c r="K1138" i="2" a="1"/>
  <c r="K1145" i="2" a="1"/>
  <c r="K1146" i="2" a="1"/>
  <c r="K1153" i="2" a="1"/>
  <c r="K1154" i="2" a="1"/>
  <c r="K1161" i="2" a="1"/>
  <c r="K1162" i="2" a="1"/>
  <c r="K1169" i="2" a="1"/>
  <c r="K1170" i="2" a="1"/>
  <c r="K1177" i="2" a="1"/>
  <c r="K1178" i="2" a="1"/>
  <c r="K1185" i="2" a="1"/>
  <c r="K1186" i="2" a="1"/>
  <c r="K1193" i="2" a="1"/>
  <c r="K1194" i="2" a="1"/>
  <c r="K1201" i="2" a="1"/>
  <c r="K1202" i="2" a="1"/>
  <c r="K1209" i="2" a="1"/>
  <c r="K1210" i="2" a="1"/>
  <c r="K1217" i="2" a="1"/>
  <c r="K1218" i="2" a="1"/>
  <c r="K1225" i="2" a="1"/>
  <c r="K1226" i="2" a="1"/>
  <c r="K1233" i="2" a="1"/>
  <c r="K1234" i="2" a="1"/>
  <c r="K1241" i="2" a="1"/>
  <c r="K1242" i="2" a="1"/>
  <c r="K1249" i="2" a="1"/>
  <c r="K1250" i="2" a="1"/>
  <c r="K1257" i="2" a="1"/>
  <c r="K1258" i="2" a="1"/>
  <c r="K15" i="2" a="1"/>
  <c r="K19" i="2" a="1"/>
  <c r="K49" i="2" a="1"/>
  <c r="K77" i="2" a="1"/>
  <c r="K93" i="2" a="1"/>
  <c r="K109" i="2" a="1"/>
  <c r="K125" i="2" a="1"/>
  <c r="K141" i="2" a="1"/>
  <c r="K157" i="2" a="1"/>
  <c r="K173" i="2" a="1"/>
  <c r="K189" i="2" a="1"/>
  <c r="K205" i="2" a="1"/>
  <c r="K221" i="2" a="1"/>
  <c r="K237" i="2" a="1"/>
  <c r="K253" i="2" a="1"/>
  <c r="K269" i="2" a="1"/>
  <c r="K279" i="2" a="1"/>
  <c r="K283" i="2" a="1"/>
  <c r="K296" i="2" a="1"/>
  <c r="K313" i="2" a="1"/>
  <c r="K343" i="2" a="1"/>
  <c r="K347" i="2" a="1"/>
  <c r="K360" i="2" a="1"/>
  <c r="K377" i="2" a="1"/>
  <c r="K398" i="2" a="1"/>
  <c r="K403" i="2" a="1"/>
  <c r="K417" i="2" a="1"/>
  <c r="K436" i="2" a="1"/>
  <c r="K455" i="2" a="1"/>
  <c r="K474" i="2" a="1"/>
  <c r="K493" i="2" a="1"/>
  <c r="K512" i="2" a="1"/>
  <c r="K526" i="2" a="1"/>
  <c r="K531" i="2" a="1"/>
  <c r="K545" i="2" a="1"/>
  <c r="K564" i="2" a="1"/>
  <c r="K583" i="2" a="1"/>
  <c r="K622" i="2" a="1"/>
  <c r="K624" i="2" a="1"/>
  <c r="K625" i="2" a="1"/>
  <c r="K626" i="2" a="1"/>
  <c r="K627" i="2" a="1"/>
  <c r="K628" i="2" a="1"/>
  <c r="K629" i="2" a="1"/>
  <c r="K631" i="2" a="1"/>
  <c r="K633" i="2" a="1"/>
  <c r="K634" i="2" a="1"/>
  <c r="K635" i="2" a="1"/>
  <c r="K647" i="2" a="1"/>
  <c r="K649" i="2" a="1"/>
  <c r="K650" i="2" a="1"/>
  <c r="K651" i="2" a="1"/>
  <c r="K654" i="2" a="1"/>
  <c r="K658" i="2" a="1"/>
  <c r="K662" i="2" a="1"/>
  <c r="K666" i="2" a="1"/>
  <c r="K670" i="2" a="1"/>
  <c r="K674" i="2" a="1"/>
  <c r="K678" i="2" a="1"/>
  <c r="K682" i="2" a="1"/>
  <c r="K686" i="2" a="1"/>
  <c r="K690" i="2" a="1"/>
  <c r="K694" i="2" a="1"/>
  <c r="K698" i="2" a="1"/>
  <c r="K702" i="2" a="1"/>
  <c r="K706" i="2" a="1"/>
  <c r="K710" i="2" a="1"/>
  <c r="K714" i="2" a="1"/>
  <c r="K718" i="2" a="1"/>
  <c r="K722" i="2" a="1"/>
  <c r="K726" i="2" a="1"/>
  <c r="K730" i="2" a="1"/>
  <c r="K734" i="2" a="1"/>
  <c r="K738" i="2" a="1"/>
  <c r="K742" i="2" a="1"/>
  <c r="K746" i="2" a="1"/>
  <c r="K750" i="2" a="1"/>
  <c r="K754" i="2" a="1"/>
  <c r="K758" i="2" a="1"/>
  <c r="K762" i="2" a="1"/>
  <c r="K766" i="2" a="1"/>
  <c r="K770" i="2" a="1"/>
  <c r="K774" i="2" a="1"/>
  <c r="K778" i="2" a="1"/>
  <c r="K782" i="2" a="1"/>
  <c r="K786" i="2" a="1"/>
  <c r="K790" i="2" a="1"/>
  <c r="K794" i="2" a="1"/>
  <c r="K798" i="2" a="1"/>
  <c r="K802" i="2" a="1"/>
  <c r="K806" i="2" a="1"/>
  <c r="K810" i="2" a="1"/>
  <c r="K814" i="2" a="1"/>
  <c r="K818" i="2" a="1"/>
  <c r="K822" i="2" a="1"/>
  <c r="K836" i="2" a="1"/>
  <c r="K838" i="2" a="1"/>
  <c r="K839" i="2" a="1"/>
  <c r="K840" i="2" a="1"/>
  <c r="K841" i="2" a="1"/>
  <c r="K842" i="2" a="1"/>
  <c r="K843" i="2" a="1"/>
  <c r="K845" i="2" a="1"/>
  <c r="K868" i="2" a="1"/>
  <c r="K870" i="2" a="1"/>
  <c r="K871" i="2" a="1"/>
  <c r="K872" i="2" a="1"/>
  <c r="K873" i="2" a="1"/>
  <c r="K874" i="2" a="1"/>
  <c r="K875" i="2" a="1"/>
  <c r="K877" i="2" a="1"/>
  <c r="K900" i="2" a="1"/>
  <c r="K902" i="2" a="1"/>
  <c r="K903" i="2" a="1"/>
  <c r="K904" i="2" a="1"/>
  <c r="K905" i="2" a="1"/>
  <c r="K906" i="2" a="1"/>
  <c r="K907" i="2" a="1"/>
  <c r="K909" i="2" a="1"/>
  <c r="K932" i="2" a="1"/>
  <c r="K934" i="2" a="1"/>
  <c r="K935" i="2" a="1"/>
  <c r="K936" i="2" a="1"/>
  <c r="K937" i="2" a="1"/>
  <c r="K938" i="2" a="1"/>
  <c r="K939" i="2" a="1"/>
  <c r="K941" i="2" a="1"/>
  <c r="K964" i="2" a="1"/>
  <c r="K966" i="2" a="1"/>
  <c r="K967" i="2" a="1"/>
  <c r="K968" i="2" a="1"/>
  <c r="K969" i="2" a="1"/>
  <c r="K970" i="2" a="1"/>
  <c r="K971" i="2" a="1"/>
  <c r="K973" i="2" a="1"/>
  <c r="K996" i="2" a="1"/>
  <c r="K998" i="2" a="1"/>
  <c r="K999" i="2" a="1"/>
  <c r="K1000" i="2" a="1"/>
  <c r="K1001" i="2" a="1"/>
  <c r="K1002" i="2" a="1"/>
  <c r="K1003" i="2" a="1"/>
  <c r="K1005" i="2" a="1"/>
  <c r="K1028" i="2" a="1"/>
  <c r="K1030" i="2" a="1"/>
  <c r="K1031" i="2" a="1"/>
  <c r="K1032" i="2" a="1"/>
  <c r="K1033" i="2" a="1"/>
  <c r="K1034" i="2" a="1"/>
  <c r="K1035" i="2" a="1"/>
  <c r="K1037" i="2" a="1"/>
  <c r="K1067" i="2" a="1"/>
  <c r="K1068" i="2" a="1"/>
  <c r="K1075" i="2" a="1"/>
  <c r="K1076" i="2" a="1"/>
  <c r="K1083" i="2" a="1"/>
  <c r="K1084" i="2" a="1"/>
  <c r="K1091" i="2" a="1"/>
  <c r="K1092" i="2" a="1"/>
  <c r="K1099" i="2" a="1"/>
  <c r="K1100" i="2" a="1"/>
  <c r="K1107" i="2" a="1"/>
  <c r="K1108" i="2" a="1"/>
  <c r="K1115" i="2" a="1"/>
  <c r="K1116" i="2" a="1"/>
  <c r="K1123" i="2" a="1"/>
  <c r="K1124" i="2" a="1"/>
  <c r="K1131" i="2" a="1"/>
  <c r="K1132" i="2" a="1"/>
  <c r="K1139" i="2" a="1"/>
  <c r="K1140" i="2" a="1"/>
  <c r="K1147" i="2" a="1"/>
  <c r="K1148" i="2" a="1"/>
  <c r="K1155" i="2" a="1"/>
  <c r="K1156" i="2" a="1"/>
  <c r="K1163" i="2" a="1"/>
  <c r="K1164" i="2" a="1"/>
  <c r="K1171" i="2" a="1"/>
  <c r="K1172" i="2" a="1"/>
  <c r="K1179" i="2" a="1"/>
  <c r="K1180" i="2" a="1"/>
  <c r="K1187" i="2" a="1"/>
  <c r="K1188" i="2" a="1"/>
  <c r="K1195" i="2" a="1"/>
  <c r="K1196" i="2" a="1"/>
  <c r="K1203" i="2" a="1"/>
  <c r="K1204" i="2" a="1"/>
  <c r="K1211" i="2" a="1"/>
  <c r="K1212" i="2" a="1"/>
  <c r="K1219" i="2" a="1"/>
  <c r="K1220" i="2" a="1"/>
  <c r="K1227" i="2" a="1"/>
  <c r="K1228" i="2" a="1"/>
  <c r="K1235" i="2" a="1"/>
  <c r="K1236" i="2" a="1"/>
  <c r="K1243" i="2" a="1"/>
  <c r="K1244" i="2" a="1"/>
  <c r="K1251" i="2" a="1"/>
  <c r="K1252" i="2" a="1"/>
  <c r="K33" i="2" a="1"/>
  <c r="K50" i="2" a="1"/>
  <c r="K63" i="2" a="1"/>
  <c r="K73" i="2" a="1"/>
  <c r="K89" i="2" a="1"/>
  <c r="K105" i="2" a="1"/>
  <c r="K121" i="2" a="1"/>
  <c r="K137" i="2" a="1"/>
  <c r="K153" i="2" a="1"/>
  <c r="K169" i="2" a="1"/>
  <c r="K185" i="2" a="1"/>
  <c r="K201" i="2" a="1"/>
  <c r="K217" i="2" a="1"/>
  <c r="K233" i="2" a="1"/>
  <c r="K249" i="2" a="1"/>
  <c r="K265" i="2" a="1"/>
  <c r="K280" i="2" a="1"/>
  <c r="K297" i="2" a="1"/>
  <c r="K327" i="2" a="1"/>
  <c r="K331" i="2" a="1"/>
  <c r="K344" i="2" a="1"/>
  <c r="K361" i="2" a="1"/>
  <c r="K395" i="2" a="1"/>
  <c r="K404" i="2" a="1"/>
  <c r="K423" i="2" a="1"/>
  <c r="K442" i="2" a="1"/>
  <c r="K461" i="2" a="1"/>
  <c r="K480" i="2" a="1"/>
  <c r="K494" i="2" a="1"/>
  <c r="K499" i="2" a="1"/>
  <c r="K513" i="2" a="1"/>
  <c r="K532" i="2" a="1"/>
  <c r="K551" i="2" a="1"/>
  <c r="K570" i="2" a="1"/>
  <c r="K589" i="2" a="1"/>
  <c r="K630" i="2" a="1"/>
  <c r="K632" i="2" a="1"/>
  <c r="K644" i="2" a="1"/>
  <c r="K645" i="2" a="1"/>
  <c r="K646" i="2" a="1"/>
  <c r="K648" i="2" a="1"/>
  <c r="K657" i="2" a="1"/>
  <c r="K661" i="2" a="1"/>
  <c r="K665" i="2" a="1"/>
  <c r="K669" i="2" a="1"/>
  <c r="K673" i="2" a="1"/>
  <c r="K677" i="2" a="1"/>
  <c r="K681" i="2" a="1"/>
  <c r="K685" i="2" a="1"/>
  <c r="K689" i="2" a="1"/>
  <c r="K693" i="2" a="1"/>
  <c r="K697" i="2" a="1"/>
  <c r="K701" i="2" a="1"/>
  <c r="K705" i="2" a="1"/>
  <c r="K709" i="2" a="1"/>
  <c r="K713" i="2" a="1"/>
  <c r="K717" i="2" a="1"/>
  <c r="K721" i="2" a="1"/>
  <c r="K725" i="2" a="1"/>
  <c r="K729" i="2" a="1"/>
  <c r="K733" i="2" a="1"/>
  <c r="K737" i="2" a="1"/>
  <c r="K741" i="2" a="1"/>
  <c r="K745" i="2" a="1"/>
  <c r="K749" i="2" a="1"/>
  <c r="K753" i="2" a="1"/>
  <c r="K757" i="2" a="1"/>
  <c r="K761" i="2" a="1"/>
  <c r="K765" i="2" a="1"/>
  <c r="K769" i="2" a="1"/>
  <c r="K773" i="2" a="1"/>
  <c r="K777" i="2" a="1"/>
  <c r="K781" i="2" a="1"/>
  <c r="K785" i="2" a="1"/>
  <c r="K789" i="2" a="1"/>
  <c r="K793" i="2" a="1"/>
  <c r="K797" i="2" a="1"/>
  <c r="K801" i="2" a="1"/>
  <c r="K805" i="2" a="1"/>
  <c r="K809" i="2" a="1"/>
  <c r="K813" i="2" a="1"/>
  <c r="K817" i="2" a="1"/>
  <c r="K821" i="2" a="1"/>
  <c r="K844" i="2" a="1"/>
  <c r="K846" i="2" a="1"/>
  <c r="K847" i="2" a="1"/>
  <c r="K848" i="2" a="1"/>
  <c r="K849" i="2" a="1"/>
  <c r="K850" i="2" a="1"/>
  <c r="K851" i="2" a="1"/>
  <c r="K853" i="2" a="1"/>
  <c r="K876" i="2" a="1"/>
  <c r="K878" i="2" a="1"/>
  <c r="K879" i="2" a="1"/>
  <c r="K880" i="2" a="1"/>
  <c r="K881" i="2" a="1"/>
  <c r="K882" i="2" a="1"/>
  <c r="K883" i="2" a="1"/>
  <c r="K885" i="2" a="1"/>
  <c r="K908" i="2" a="1"/>
  <c r="K910" i="2" a="1"/>
  <c r="K911" i="2" a="1"/>
  <c r="K912" i="2" a="1"/>
  <c r="K913" i="2" a="1"/>
  <c r="K914" i="2" a="1"/>
  <c r="K915" i="2" a="1"/>
  <c r="K917" i="2" a="1"/>
  <c r="K940" i="2" a="1"/>
  <c r="K942" i="2" a="1"/>
  <c r="K943" i="2" a="1"/>
  <c r="K944" i="2" a="1"/>
  <c r="K945" i="2" a="1"/>
  <c r="K946" i="2" a="1"/>
  <c r="K947" i="2" a="1"/>
  <c r="K949" i="2" a="1"/>
  <c r="K972" i="2" a="1"/>
  <c r="K974" i="2" a="1"/>
  <c r="K975" i="2" a="1"/>
  <c r="K976" i="2" a="1"/>
  <c r="K977" i="2" a="1"/>
  <c r="K978" i="2" a="1"/>
  <c r="K979" i="2" a="1"/>
  <c r="K981" i="2" a="1"/>
  <c r="K1004" i="2" a="1"/>
  <c r="K1006" i="2" a="1"/>
  <c r="K1007" i="2" a="1"/>
  <c r="K1008" i="2" a="1"/>
  <c r="K1009" i="2" a="1"/>
  <c r="K1010" i="2" a="1"/>
  <c r="K1011" i="2" a="1"/>
  <c r="K1013" i="2" a="1"/>
  <c r="K1036" i="2" a="1"/>
  <c r="K1038" i="2" a="1"/>
  <c r="K1039" i="2" a="1"/>
  <c r="K1040" i="2" a="1"/>
  <c r="K1041" i="2" a="1"/>
  <c r="K1042" i="2" a="1"/>
  <c r="K1043" i="2" a="1"/>
  <c r="K1045" i="2" a="1"/>
  <c r="K1053" i="2" a="1"/>
  <c r="K1055" i="2" a="1"/>
  <c r="K1057" i="2" a="1"/>
  <c r="K1059" i="2" a="1"/>
  <c r="K1061" i="2" a="1"/>
  <c r="K1063" i="2" a="1"/>
  <c r="K1069" i="2" a="1"/>
  <c r="K1070" i="2" a="1"/>
  <c r="K1077" i="2" a="1"/>
  <c r="K1078" i="2" a="1"/>
  <c r="K1085" i="2" a="1"/>
  <c r="K1086" i="2" a="1"/>
  <c r="K1093" i="2" a="1"/>
  <c r="K1094" i="2" a="1"/>
  <c r="K1101" i="2" a="1"/>
  <c r="K1102" i="2" a="1"/>
  <c r="K1109" i="2" a="1"/>
  <c r="K1110" i="2" a="1"/>
  <c r="K1117" i="2" a="1"/>
  <c r="K1118" i="2" a="1"/>
  <c r="K1125" i="2" a="1"/>
  <c r="K1126" i="2" a="1"/>
  <c r="K1133" i="2" a="1"/>
  <c r="K1134" i="2" a="1"/>
  <c r="K1141" i="2" a="1"/>
  <c r="K1142" i="2" a="1"/>
  <c r="K1149" i="2" a="1"/>
  <c r="K1150" i="2" a="1"/>
  <c r="K1157" i="2" a="1"/>
  <c r="K1158" i="2" a="1"/>
  <c r="K1165" i="2" a="1"/>
  <c r="K1166" i="2" a="1"/>
  <c r="K1173" i="2" a="1"/>
  <c r="K1174" i="2" a="1"/>
  <c r="K1181" i="2" a="1"/>
  <c r="K1182" i="2" a="1"/>
  <c r="K1189" i="2" a="1"/>
  <c r="K1190" i="2" a="1"/>
  <c r="K1197" i="2" a="1"/>
  <c r="K1198" i="2" a="1"/>
  <c r="K1205" i="2" a="1"/>
  <c r="K1206" i="2" a="1"/>
  <c r="K1213" i="2" a="1"/>
  <c r="K1214" i="2" a="1"/>
  <c r="K1221" i="2" a="1"/>
  <c r="K1222" i="2" a="1"/>
  <c r="K1229" i="2" a="1"/>
  <c r="K1230" i="2" a="1"/>
  <c r="K1237" i="2" a="1"/>
  <c r="K1238" i="2" a="1"/>
  <c r="K1245" i="2" a="1"/>
  <c r="K1246" i="2" a="1"/>
  <c r="K1253" i="2" a="1"/>
  <c r="K1254" i="2" a="1"/>
  <c r="K17" i="2" a="1"/>
  <c r="K34" i="2" a="1"/>
  <c r="K47" i="2" a="1"/>
  <c r="K51" i="2" a="1"/>
  <c r="K69" i="2" a="1"/>
  <c r="K85" i="2" a="1"/>
  <c r="K101" i="2" a="1"/>
  <c r="K117" i="2" a="1"/>
  <c r="K133" i="2" a="1"/>
  <c r="K149" i="2" a="1"/>
  <c r="K165" i="2" a="1"/>
  <c r="K181" i="2" a="1"/>
  <c r="K197" i="2" a="1"/>
  <c r="K213" i="2" a="1"/>
  <c r="K229" i="2" a="1"/>
  <c r="K245" i="2" a="1"/>
  <c r="K261" i="2" a="1"/>
  <c r="K281" i="2" a="1"/>
  <c r="K311" i="2" a="1"/>
  <c r="K315" i="2" a="1"/>
  <c r="K328" i="2" a="1"/>
  <c r="K345" i="2" a="1"/>
  <c r="K375" i="2" a="1"/>
  <c r="K379" i="2" a="1"/>
  <c r="K396" i="2" a="1"/>
  <c r="K410" i="2" a="1"/>
  <c r="K429" i="2" a="1"/>
  <c r="K448" i="2" a="1"/>
  <c r="K462" i="2" a="1"/>
  <c r="K467" i="2" a="1"/>
  <c r="K481" i="2" a="1"/>
  <c r="K500" i="2" a="1"/>
  <c r="K519" i="2" a="1"/>
  <c r="K538" i="2" a="1"/>
  <c r="K557" i="2" a="1"/>
  <c r="K576" i="2" a="1"/>
  <c r="K605" i="2" a="1"/>
  <c r="K607" i="2" a="1"/>
  <c r="K612" i="2" a="1"/>
  <c r="K613" i="2" a="1"/>
  <c r="K615" i="2" a="1"/>
  <c r="K639" i="2" a="1"/>
  <c r="K641" i="2" a="1"/>
  <c r="K642" i="2" a="1"/>
  <c r="K643" i="2" a="1"/>
  <c r="K656" i="2" a="1"/>
  <c r="K660" i="2" a="1"/>
  <c r="K664" i="2" a="1"/>
  <c r="K668" i="2" a="1"/>
  <c r="K672" i="2" a="1"/>
  <c r="K676" i="2" a="1"/>
  <c r="K680" i="2" a="1"/>
  <c r="K684" i="2" a="1"/>
  <c r="K688" i="2" a="1"/>
  <c r="K692" i="2" a="1"/>
  <c r="K696" i="2" a="1"/>
  <c r="K700" i="2" a="1"/>
  <c r="K704" i="2" a="1"/>
  <c r="K708" i="2" a="1"/>
  <c r="K712" i="2" a="1"/>
  <c r="K716" i="2" a="1"/>
  <c r="K720" i="2" a="1"/>
  <c r="K724" i="2" a="1"/>
  <c r="K728" i="2" a="1"/>
  <c r="K732" i="2" a="1"/>
  <c r="K736" i="2" a="1"/>
  <c r="K740" i="2" a="1"/>
  <c r="K744" i="2" a="1"/>
  <c r="K748" i="2" a="1"/>
  <c r="K752" i="2" a="1"/>
  <c r="K756" i="2" a="1"/>
  <c r="K760" i="2" a="1"/>
  <c r="K764" i="2" a="1"/>
  <c r="K768" i="2" a="1"/>
  <c r="K772" i="2" a="1"/>
  <c r="K776" i="2" a="1"/>
  <c r="K780" i="2" a="1"/>
  <c r="K784" i="2" a="1"/>
  <c r="K788" i="2" a="1"/>
  <c r="K792" i="2" a="1"/>
  <c r="K796" i="2" a="1"/>
  <c r="K800" i="2" a="1"/>
  <c r="K804" i="2" a="1"/>
  <c r="K808" i="2" a="1"/>
  <c r="K812" i="2" a="1"/>
  <c r="K816" i="2" a="1"/>
  <c r="K820" i="2" a="1"/>
  <c r="K824" i="2" a="1"/>
  <c r="K825" i="2" a="1"/>
  <c r="K826" i="2" a="1"/>
  <c r="K827" i="2" a="1"/>
  <c r="K829" i="2" a="1"/>
  <c r="K852" i="2" a="1"/>
  <c r="K854" i="2" a="1"/>
  <c r="K855" i="2" a="1"/>
  <c r="K856" i="2" a="1"/>
  <c r="K857" i="2" a="1"/>
  <c r="K858" i="2" a="1"/>
  <c r="K859" i="2" a="1"/>
  <c r="K861" i="2" a="1"/>
  <c r="K884" i="2" a="1"/>
  <c r="K886" i="2" a="1"/>
  <c r="K887" i="2" a="1"/>
  <c r="K888" i="2" a="1"/>
  <c r="K889" i="2" a="1"/>
  <c r="K890" i="2" a="1"/>
  <c r="K891" i="2" a="1"/>
  <c r="K893" i="2" a="1"/>
  <c r="K916" i="2" a="1"/>
  <c r="K918" i="2" a="1"/>
  <c r="K919" i="2" a="1"/>
  <c r="K920" i="2" a="1"/>
  <c r="K921" i="2" a="1"/>
  <c r="K922" i="2" a="1"/>
  <c r="K923" i="2" a="1"/>
  <c r="K925" i="2" a="1"/>
  <c r="K948" i="2" a="1"/>
  <c r="K950" i="2" a="1"/>
  <c r="K951" i="2" a="1"/>
  <c r="K952" i="2" a="1"/>
  <c r="K953" i="2" a="1"/>
  <c r="K954" i="2" a="1"/>
  <c r="K955" i="2" a="1"/>
  <c r="K957" i="2" a="1"/>
  <c r="K980" i="2" a="1"/>
  <c r="K982" i="2" a="1"/>
  <c r="K983" i="2" a="1"/>
  <c r="K984" i="2" a="1"/>
  <c r="K985" i="2" a="1"/>
  <c r="K986" i="2" a="1"/>
  <c r="K987" i="2" a="1"/>
  <c r="K989" i="2" a="1"/>
  <c r="K1012" i="2" a="1"/>
  <c r="K1014" i="2" a="1"/>
  <c r="K1015" i="2" a="1"/>
  <c r="K1016" i="2" a="1"/>
  <c r="K1017" i="2" a="1"/>
  <c r="K1018" i="2" a="1"/>
  <c r="K1019" i="2" a="1"/>
  <c r="K1021" i="2" a="1"/>
  <c r="K1044" i="2" a="1"/>
  <c r="K1046" i="2" a="1"/>
  <c r="K1047" i="2" a="1"/>
  <c r="K1048" i="2" a="1"/>
  <c r="K1049" i="2" a="1"/>
  <c r="K1050" i="2" a="1"/>
  <c r="K1051" i="2" a="1"/>
  <c r="K1064" i="2" a="1"/>
  <c r="K1071" i="2" a="1"/>
  <c r="K1072" i="2" a="1"/>
  <c r="K1079" i="2" a="1"/>
  <c r="K1080" i="2" a="1"/>
  <c r="K1087" i="2" a="1"/>
  <c r="K1088" i="2" a="1"/>
  <c r="K1095" i="2" a="1"/>
  <c r="K1096" i="2" a="1"/>
  <c r="K1103" i="2" a="1"/>
  <c r="K1104" i="2" a="1"/>
  <c r="K1111" i="2" a="1"/>
  <c r="K1112" i="2" a="1"/>
  <c r="K1119" i="2" a="1"/>
  <c r="K1120" i="2" a="1"/>
  <c r="K1127" i="2" a="1"/>
  <c r="K1128" i="2" a="1"/>
  <c r="K1135" i="2" a="1"/>
  <c r="K1136" i="2" a="1"/>
  <c r="H1264" i="2" a="1"/>
  <c r="H1260" i="2" a="1"/>
  <c r="H1256" i="2" a="1"/>
  <c r="H1252" i="2" a="1"/>
  <c r="H1248" i="2" a="1"/>
  <c r="H1244" i="2" a="1"/>
  <c r="H1240" i="2" a="1"/>
  <c r="H1236" i="2" a="1"/>
  <c r="H1232" i="2" a="1"/>
  <c r="H1228" i="2" a="1"/>
  <c r="H1224" i="2" a="1"/>
  <c r="H1220" i="2" a="1"/>
  <c r="H1216" i="2" a="1"/>
  <c r="H1212" i="2" a="1"/>
  <c r="H1208" i="2" a="1"/>
  <c r="H1204" i="2" a="1"/>
  <c r="H1200" i="2" a="1"/>
  <c r="H1196" i="2" a="1"/>
  <c r="H1192" i="2" a="1"/>
  <c r="H1188" i="2" a="1"/>
  <c r="H1188" i="2" s="1"/>
  <c r="H1184" i="2" a="1"/>
  <c r="H1180" i="2" a="1"/>
  <c r="H1176" i="2" a="1"/>
  <c r="H1172" i="2" a="1"/>
  <c r="H1172" i="2" s="1"/>
  <c r="H1168" i="2" a="1"/>
  <c r="H1164" i="2" a="1"/>
  <c r="H1160" i="2" a="1"/>
  <c r="H1156" i="2" a="1"/>
  <c r="H1156" i="2" s="1"/>
  <c r="H1152" i="2" a="1"/>
  <c r="H1148" i="2" a="1"/>
  <c r="H1144" i="2" a="1"/>
  <c r="H1140" i="2" a="1"/>
  <c r="H1140" i="2" s="1"/>
  <c r="H1136" i="2" a="1"/>
  <c r="H1133" i="2" a="1"/>
  <c r="H1130" i="2" a="1"/>
  <c r="H1124" i="2" a="1"/>
  <c r="H1124" i="2" s="1"/>
  <c r="H1120" i="2" a="1"/>
  <c r="H1117" i="2" a="1"/>
  <c r="H1114" i="2" a="1"/>
  <c r="H1108" i="2" a="1"/>
  <c r="H1108" i="2" s="1"/>
  <c r="H1104" i="2" a="1"/>
  <c r="H1101" i="2" a="1"/>
  <c r="H1098" i="2" a="1"/>
  <c r="H1092" i="2" a="1"/>
  <c r="H1092" i="2" s="1"/>
  <c r="H1088" i="2" a="1"/>
  <c r="H1085" i="2" a="1"/>
  <c r="H1082" i="2" a="1"/>
  <c r="H1076" i="2" a="1"/>
  <c r="H1076" i="2" s="1"/>
  <c r="H1072" i="2" a="1"/>
  <c r="H1069" i="2" a="1"/>
  <c r="H1066" i="2" a="1"/>
  <c r="H1060" i="2" a="1"/>
  <c r="H1060" i="2" s="1"/>
  <c r="H1056" i="2" a="1"/>
  <c r="H1053" i="2" a="1"/>
  <c r="H1050" i="2" a="1"/>
  <c r="H1044" i="2" a="1"/>
  <c r="H1044" i="2" s="1"/>
  <c r="H1040" i="2" a="1"/>
  <c r="H1037" i="2" a="1"/>
  <c r="H1034" i="2" a="1"/>
  <c r="H1028" i="2" a="1"/>
  <c r="H1028" i="2" s="1"/>
  <c r="H1024" i="2" a="1"/>
  <c r="H1021" i="2" a="1"/>
  <c r="H1018" i="2" a="1"/>
  <c r="H1012" i="2" a="1"/>
  <c r="H1012" i="2" s="1"/>
  <c r="H1008" i="2" a="1"/>
  <c r="H1005" i="2" a="1"/>
  <c r="H1002" i="2" a="1"/>
  <c r="H996" i="2" a="1"/>
  <c r="H996" i="2" s="1"/>
  <c r="H992" i="2" a="1"/>
  <c r="H989" i="2" a="1"/>
  <c r="H986" i="2" a="1"/>
  <c r="H980" i="2" a="1"/>
  <c r="H980" i="2" s="1"/>
  <c r="H976" i="2" a="1"/>
  <c r="H973" i="2" a="1"/>
  <c r="H970" i="2" a="1"/>
  <c r="H964" i="2" a="1"/>
  <c r="H964" i="2" s="1"/>
  <c r="H960" i="2" a="1"/>
  <c r="H957" i="2" a="1"/>
  <c r="H954" i="2" a="1"/>
  <c r="H948" i="2" a="1"/>
  <c r="H948" i="2" s="1"/>
  <c r="H944" i="2" a="1"/>
  <c r="H941" i="2" a="1"/>
  <c r="H938" i="2" a="1"/>
  <c r="H932" i="2" a="1"/>
  <c r="H932" i="2" s="1"/>
  <c r="H928" i="2" a="1"/>
  <c r="H925" i="2" a="1"/>
  <c r="H922" i="2" a="1"/>
  <c r="H916" i="2" a="1"/>
  <c r="H916" i="2" s="1"/>
  <c r="H912" i="2" a="1"/>
  <c r="H909" i="2" a="1"/>
  <c r="H906" i="2" a="1"/>
  <c r="H900" i="2" a="1"/>
  <c r="H900" i="2" s="1"/>
  <c r="H896" i="2" a="1"/>
  <c r="H893" i="2" a="1"/>
  <c r="H890" i="2" a="1"/>
  <c r="H884" i="2" a="1"/>
  <c r="H884" i="2" s="1"/>
  <c r="H880" i="2" a="1"/>
  <c r="H877" i="2" a="1"/>
  <c r="H874" i="2" a="1"/>
  <c r="H868" i="2" a="1"/>
  <c r="H868" i="2" s="1"/>
  <c r="H864" i="2" a="1"/>
  <c r="H861" i="2" a="1"/>
  <c r="H858" i="2" a="1"/>
  <c r="H851" i="2" a="1"/>
  <c r="H851" i="2" s="1"/>
  <c r="H847" i="2" a="1"/>
  <c r="H844" i="2" a="1"/>
  <c r="H840" i="2" a="1"/>
  <c r="H836" i="2" a="1"/>
  <c r="H836" i="2" s="1"/>
  <c r="H833" i="2" a="1"/>
  <c r="H829" i="2" a="1"/>
  <c r="H822" i="2" a="1"/>
  <c r="H818" i="2" a="1"/>
  <c r="H818" i="2" s="1"/>
  <c r="H815" i="2" a="1"/>
  <c r="H811" i="2" a="1"/>
  <c r="H808" i="2" a="1"/>
  <c r="H804" i="2" a="1"/>
  <c r="H804" i="2" s="1"/>
  <c r="H801" i="2" a="1"/>
  <c r="H797" i="2" a="1"/>
  <c r="H790" i="2" a="1"/>
  <c r="H786" i="2" a="1"/>
  <c r="H786" i="2" s="1"/>
  <c r="H783" i="2" a="1"/>
  <c r="H779" i="2" a="1"/>
  <c r="H776" i="2" a="1"/>
  <c r="H772" i="2" a="1"/>
  <c r="H772" i="2" s="1"/>
  <c r="H769" i="2" a="1"/>
  <c r="H765" i="2" a="1"/>
  <c r="H758" i="2" a="1"/>
  <c r="H754" i="2" a="1"/>
  <c r="H754" i="2" s="1"/>
  <c r="H751" i="2" a="1"/>
  <c r="H747" i="2" a="1"/>
  <c r="H744" i="2" a="1"/>
  <c r="H740" i="2" a="1"/>
  <c r="H740" i="2" s="1"/>
  <c r="H737" i="2" a="1"/>
  <c r="H733" i="2" a="1"/>
  <c r="H726" i="2" a="1"/>
  <c r="H722" i="2" a="1"/>
  <c r="H722" i="2" s="1"/>
  <c r="H719" i="2" a="1"/>
  <c r="H715" i="2" a="1"/>
  <c r="H712" i="2" a="1"/>
  <c r="H708" i="2" a="1"/>
  <c r="H708" i="2" s="1"/>
  <c r="H705" i="2" a="1"/>
  <c r="H701" i="2" a="1"/>
  <c r="H694" i="2" a="1"/>
  <c r="H690" i="2" a="1"/>
  <c r="H690" i="2" s="1"/>
  <c r="H687" i="2" a="1"/>
  <c r="H683" i="2" a="1"/>
  <c r="H680" i="2" a="1"/>
  <c r="H676" i="2" a="1"/>
  <c r="H676" i="2" s="1"/>
  <c r="H673" i="2" a="1"/>
  <c r="H667" i="2" a="1"/>
  <c r="H657" i="2" a="1"/>
  <c r="H654" i="2" a="1"/>
  <c r="H654" i="2" s="1"/>
  <c r="H651" i="2" a="1"/>
  <c r="H648" i="2" a="1"/>
  <c r="H641" i="2" a="1"/>
  <c r="H638" i="2" a="1"/>
  <c r="H638" i="2" s="1"/>
  <c r="H635" i="2" a="1"/>
  <c r="H632" i="2" a="1"/>
  <c r="H625" i="2" a="1"/>
  <c r="H622" i="2" a="1"/>
  <c r="H622" i="2" s="1"/>
  <c r="H619" i="2" a="1"/>
  <c r="H616" i="2" a="1"/>
  <c r="H609" i="2" a="1"/>
  <c r="H606" i="2" a="1"/>
  <c r="H606" i="2" s="1"/>
  <c r="H603" i="2" a="1"/>
  <c r="H600" i="2" a="1"/>
  <c r="H593" i="2" a="1"/>
  <c r="H590" i="2" a="1"/>
  <c r="H590" i="2" s="1"/>
  <c r="H587" i="2" a="1"/>
  <c r="H584" i="2" a="1"/>
  <c r="H577" i="2" a="1"/>
  <c r="H574" i="2" a="1"/>
  <c r="H574" i="2" s="1"/>
  <c r="H571" i="2" a="1"/>
  <c r="H568" i="2" a="1"/>
  <c r="H561" i="2" a="1"/>
  <c r="H558" i="2" a="1"/>
  <c r="H558" i="2" s="1"/>
  <c r="H555" i="2" a="1"/>
  <c r="H552" i="2" a="1"/>
  <c r="H545" i="2" a="1"/>
  <c r="H542" i="2" a="1"/>
  <c r="H542" i="2" s="1"/>
  <c r="H539" i="2" a="1"/>
  <c r="H536" i="2" a="1"/>
  <c r="H529" i="2" a="1"/>
  <c r="H526" i="2" a="1"/>
  <c r="H526" i="2" s="1"/>
  <c r="H523" i="2" a="1"/>
  <c r="H520" i="2" a="1"/>
  <c r="H513" i="2" a="1"/>
  <c r="H510" i="2" a="1"/>
  <c r="H510" i="2" s="1"/>
  <c r="H507" i="2" a="1"/>
  <c r="H504" i="2" a="1"/>
  <c r="H497" i="2" a="1"/>
  <c r="H494" i="2" a="1"/>
  <c r="H494" i="2" s="1"/>
  <c r="H491" i="2" a="1"/>
  <c r="H488" i="2" a="1"/>
  <c r="H481" i="2" a="1"/>
  <c r="H478" i="2" a="1"/>
  <c r="H478" i="2" s="1"/>
  <c r="H475" i="2" a="1"/>
  <c r="H472" i="2" a="1"/>
  <c r="H465" i="2" a="1"/>
  <c r="H462" i="2" a="1"/>
  <c r="H462" i="2" s="1"/>
  <c r="H459" i="2" a="1"/>
  <c r="H456" i="2" a="1"/>
  <c r="H449" i="2" a="1"/>
  <c r="H446" i="2" a="1"/>
  <c r="H446" i="2" s="1"/>
  <c r="H443" i="2" a="1"/>
  <c r="H440" i="2" a="1"/>
  <c r="H433" i="2" a="1"/>
  <c r="H430" i="2" a="1"/>
  <c r="H430" i="2" s="1"/>
  <c r="H427" i="2" a="1"/>
  <c r="H424" i="2" a="1"/>
  <c r="H417" i="2" a="1"/>
  <c r="H414" i="2" a="1"/>
  <c r="H414" i="2" s="1"/>
  <c r="H411" i="2" a="1"/>
  <c r="H411" i="2" s="1"/>
  <c r="H408" i="2" a="1"/>
  <c r="H408" i="2" s="1"/>
  <c r="H401" i="2" a="1"/>
  <c r="H401" i="2" s="1"/>
  <c r="H398" i="2" a="1"/>
  <c r="H398" i="2" s="1"/>
  <c r="H395" i="2" a="1"/>
  <c r="H395" i="2" s="1"/>
  <c r="H392" i="2" a="1"/>
  <c r="H392" i="2" s="1"/>
  <c r="H385" i="2" a="1"/>
  <c r="H385" i="2" s="1"/>
  <c r="H382" i="2" a="1"/>
  <c r="H382" i="2" s="1"/>
  <c r="H379" i="2" a="1"/>
  <c r="H379" i="2" s="1"/>
  <c r="H376" i="2" a="1"/>
  <c r="H376" i="2" s="1"/>
  <c r="H369" i="2" a="1"/>
  <c r="H369" i="2" s="1"/>
  <c r="H366" i="2" a="1"/>
  <c r="H366" i="2" s="1"/>
  <c r="H363" i="2" a="1"/>
  <c r="H363" i="2" s="1"/>
  <c r="H360" i="2" a="1"/>
  <c r="H360" i="2" s="1"/>
  <c r="H353" i="2" a="1"/>
  <c r="H353" i="2" s="1"/>
  <c r="H350" i="2" a="1"/>
  <c r="H350" i="2" s="1"/>
  <c r="H347" i="2" a="1"/>
  <c r="H347" i="2" s="1"/>
  <c r="H344" i="2" a="1"/>
  <c r="H344" i="2" s="1"/>
  <c r="H337" i="2" a="1"/>
  <c r="H337" i="2" s="1"/>
  <c r="H332" i="2" a="1"/>
  <c r="H332" i="2" s="1"/>
  <c r="H329" i="2" a="1"/>
  <c r="H329" i="2" s="1"/>
  <c r="H324" i="2" a="1"/>
  <c r="H324" i="2" s="1"/>
  <c r="H321" i="2" a="1"/>
  <c r="H321" i="2" s="1"/>
  <c r="H319" i="2" a="1"/>
  <c r="H319" i="2" s="1"/>
  <c r="H317" i="2" a="1"/>
  <c r="H317" i="2" s="1"/>
  <c r="H315" i="2" a="1"/>
  <c r="H315" i="2" s="1"/>
  <c r="H313" i="2" a="1"/>
  <c r="H313" i="2" s="1"/>
  <c r="H311" i="2" a="1"/>
  <c r="H311" i="2" s="1"/>
  <c r="H304" i="2" a="1"/>
  <c r="H304" i="2" s="1"/>
  <c r="H301" i="2" a="1"/>
  <c r="H301" i="2" s="1"/>
  <c r="H298" i="2" a="1"/>
  <c r="H298" i="2" s="1"/>
  <c r="H295" i="2" a="1"/>
  <c r="H295" i="2" s="1"/>
  <c r="H288" i="2" a="1"/>
  <c r="H288" i="2" s="1"/>
  <c r="H285" i="2" a="1"/>
  <c r="H285" i="2" s="1"/>
  <c r="H282" i="2" a="1"/>
  <c r="H282" i="2" s="1"/>
  <c r="H279" i="2" a="1"/>
  <c r="H279" i="2" s="1"/>
  <c r="H272" i="2" a="1"/>
  <c r="H272" i="2" s="1"/>
  <c r="H269" i="2" a="1"/>
  <c r="H269" i="2" s="1"/>
  <c r="H266" i="2" a="1"/>
  <c r="H266" i="2" s="1"/>
  <c r="H263" i="2" a="1"/>
  <c r="H263" i="2" s="1"/>
  <c r="H256" i="2" a="1"/>
  <c r="H256" i="2" s="1"/>
  <c r="H253" i="2" a="1"/>
  <c r="H253" i="2" s="1"/>
  <c r="H250" i="2" a="1"/>
  <c r="H250" i="2" s="1"/>
  <c r="H247" i="2" a="1"/>
  <c r="H247" i="2" s="1"/>
  <c r="H240" i="2" a="1"/>
  <c r="H240" i="2" s="1"/>
  <c r="H237" i="2" a="1"/>
  <c r="H237" i="2" s="1"/>
  <c r="H234" i="2" a="1"/>
  <c r="H234" i="2" s="1"/>
  <c r="H231" i="2" a="1"/>
  <c r="H231" i="2" s="1"/>
  <c r="H224" i="2" a="1"/>
  <c r="H224" i="2" s="1"/>
  <c r="H221" i="2" a="1"/>
  <c r="H221" i="2" s="1"/>
  <c r="H218" i="2" a="1"/>
  <c r="H218" i="2" s="1"/>
  <c r="H215" i="2" a="1"/>
  <c r="H215" i="2" s="1"/>
  <c r="H208" i="2" a="1"/>
  <c r="H208" i="2" s="1"/>
  <c r="H205" i="2" a="1"/>
  <c r="H205" i="2" s="1"/>
  <c r="H202" i="2" a="1"/>
  <c r="H202" i="2" s="1"/>
  <c r="H199" i="2" a="1"/>
  <c r="H199" i="2" s="1"/>
  <c r="H192" i="2" a="1"/>
  <c r="H192" i="2" s="1"/>
  <c r="H189" i="2" a="1"/>
  <c r="H189" i="2" s="1"/>
  <c r="H186" i="2" a="1"/>
  <c r="H186" i="2" s="1"/>
  <c r="H183" i="2" a="1"/>
  <c r="H183" i="2" s="1"/>
  <c r="H173" i="2" a="1"/>
  <c r="H173" i="2" s="1"/>
  <c r="H170" i="2" a="1"/>
  <c r="H170" i="2" s="1"/>
  <c r="H167" i="2" a="1"/>
  <c r="H167" i="2" s="1"/>
  <c r="H164" i="2" a="1"/>
  <c r="H164" i="2" s="1"/>
  <c r="H157" i="2" a="1"/>
  <c r="H157" i="2" s="1"/>
  <c r="H153" i="2" a="1"/>
  <c r="H153" i="2" s="1"/>
  <c r="H150" i="2" a="1"/>
  <c r="H150" i="2" s="1"/>
  <c r="H146" i="2" a="1"/>
  <c r="H146" i="2" s="1"/>
  <c r="H143" i="2" a="1"/>
  <c r="H143" i="2" s="1"/>
  <c r="H139" i="2" a="1"/>
  <c r="H139" i="2" s="1"/>
  <c r="H136" i="2" a="1"/>
  <c r="H136" i="2" s="1"/>
  <c r="H132" i="2" a="1"/>
  <c r="H132" i="2" s="1"/>
  <c r="H125" i="2" a="1"/>
  <c r="H125" i="2" s="1"/>
  <c r="H121" i="2" a="1"/>
  <c r="H121" i="2" s="1"/>
  <c r="H118" i="2" a="1"/>
  <c r="H118" i="2" s="1"/>
  <c r="H114" i="2" a="1"/>
  <c r="H114" i="2" s="1"/>
  <c r="H111" i="2" a="1"/>
  <c r="H111" i="2" s="1"/>
  <c r="H107" i="2" a="1"/>
  <c r="H107" i="2" s="1"/>
  <c r="H104" i="2" a="1"/>
  <c r="H104" i="2" s="1"/>
  <c r="H100" i="2" a="1"/>
  <c r="H100" i="2" s="1"/>
  <c r="H93" i="2" a="1"/>
  <c r="H93" i="2" s="1"/>
  <c r="H90" i="2" a="1"/>
  <c r="H90" i="2" s="1"/>
  <c r="H87" i="2" a="1"/>
  <c r="H87" i="2" s="1"/>
  <c r="H84" i="2" a="1"/>
  <c r="H84" i="2" s="1"/>
  <c r="H77" i="2" a="1"/>
  <c r="H77" i="2" s="1"/>
  <c r="H74" i="2" a="1"/>
  <c r="H74" i="2" s="1"/>
  <c r="H71" i="2" a="1"/>
  <c r="H71" i="2" s="1"/>
  <c r="H68" i="2" a="1"/>
  <c r="H68" i="2" s="1"/>
  <c r="H61" i="2" a="1"/>
  <c r="H61" i="2" s="1"/>
  <c r="H58" i="2" a="1"/>
  <c r="H58" i="2" s="1"/>
  <c r="H55" i="2" a="1"/>
  <c r="H55" i="2" s="1"/>
  <c r="H52" i="2" a="1"/>
  <c r="H52" i="2" s="1"/>
  <c r="H45" i="2" a="1"/>
  <c r="H45" i="2" s="1"/>
  <c r="H42" i="2" a="1"/>
  <c r="H42" i="2" s="1"/>
  <c r="H39" i="2" a="1"/>
  <c r="H39" i="2" s="1"/>
  <c r="H36" i="2" a="1"/>
  <c r="H36" i="2" s="1"/>
  <c r="H29" i="2" a="1"/>
  <c r="H29" i="2" s="1"/>
  <c r="H24" i="2" a="1"/>
  <c r="H24" i="2" s="1"/>
  <c r="H21" i="2" a="1"/>
  <c r="H21" i="2" s="1"/>
  <c r="H16" i="2" a="1"/>
  <c r="H16" i="2" s="1"/>
  <c r="H13" i="2" a="1"/>
  <c r="H13" i="2" s="1"/>
  <c r="K1266" i="2" a="1"/>
  <c r="K1265" i="2" a="1"/>
  <c r="I1264" i="2" a="1"/>
  <c r="I1264" i="2" s="1"/>
  <c r="I1263" i="2" a="1"/>
  <c r="J1261" i="2" a="1"/>
  <c r="J1260" i="2" a="1"/>
  <c r="J1258" i="2" a="1"/>
  <c r="J1257" i="2" a="1"/>
  <c r="I1254" i="2" a="1"/>
  <c r="J1250" i="2" a="1"/>
  <c r="J1243" i="2" a="1"/>
  <c r="K1239" i="2" a="1"/>
  <c r="K1232" i="2" a="1"/>
  <c r="I1229" i="2" a="1"/>
  <c r="I1222" i="2" a="1"/>
  <c r="I1222" i="2" s="1"/>
  <c r="J1218" i="2" a="1"/>
  <c r="J1211" i="2" a="1"/>
  <c r="K1207" i="2" a="1"/>
  <c r="K1200" i="2" a="1"/>
  <c r="I1197" i="2" a="1"/>
  <c r="I1190" i="2" a="1"/>
  <c r="J1186" i="2" a="1"/>
  <c r="J1179" i="2" a="1"/>
  <c r="K1175" i="2" a="1"/>
  <c r="K1168" i="2" a="1"/>
  <c r="I1165" i="2" a="1"/>
  <c r="I1158" i="2" a="1"/>
  <c r="I1158" i="2" s="1"/>
  <c r="J1154" i="2" a="1"/>
  <c r="K1143" i="2" a="1"/>
  <c r="J18" i="2" a="1"/>
  <c r="J20" i="2" a="1"/>
  <c r="J21" i="2" a="1"/>
  <c r="J22" i="2" a="1"/>
  <c r="J34" i="2" a="1"/>
  <c r="J36" i="2" a="1"/>
  <c r="J37" i="2" a="1"/>
  <c r="J38" i="2" a="1"/>
  <c r="J50" i="2" a="1"/>
  <c r="J52" i="2" a="1"/>
  <c r="J53" i="2" a="1"/>
  <c r="J54" i="2" a="1"/>
  <c r="J66" i="2" a="1"/>
  <c r="J70" i="2" a="1"/>
  <c r="J74" i="2" a="1"/>
  <c r="J78" i="2" a="1"/>
  <c r="J82" i="2" a="1"/>
  <c r="J86" i="2" a="1"/>
  <c r="J90" i="2" a="1"/>
  <c r="J94" i="2" a="1"/>
  <c r="J98" i="2" a="1"/>
  <c r="J102" i="2" a="1"/>
  <c r="J106" i="2" a="1"/>
  <c r="J110" i="2" a="1"/>
  <c r="J114" i="2" a="1"/>
  <c r="J118" i="2" a="1"/>
  <c r="J122" i="2" a="1"/>
  <c r="J126" i="2" a="1"/>
  <c r="J130" i="2" a="1"/>
  <c r="J134" i="2" a="1"/>
  <c r="J138" i="2" a="1"/>
  <c r="J142" i="2" a="1"/>
  <c r="J146" i="2" a="1"/>
  <c r="J150" i="2" a="1"/>
  <c r="J154" i="2" a="1"/>
  <c r="J158" i="2" a="1"/>
  <c r="J162" i="2" a="1"/>
  <c r="J166" i="2" a="1"/>
  <c r="J170" i="2" a="1"/>
  <c r="J174" i="2" a="1"/>
  <c r="J178" i="2" a="1"/>
  <c r="J182" i="2" a="1"/>
  <c r="J186" i="2" a="1"/>
  <c r="J190" i="2" a="1"/>
  <c r="J194" i="2" a="1"/>
  <c r="J198" i="2" a="1"/>
  <c r="J202" i="2" a="1"/>
  <c r="J206" i="2" a="1"/>
  <c r="J210" i="2" a="1"/>
  <c r="J214" i="2" a="1"/>
  <c r="J218" i="2" a="1"/>
  <c r="J222" i="2" a="1"/>
  <c r="J226" i="2" a="1"/>
  <c r="J230" i="2" a="1"/>
  <c r="J234" i="2" a="1"/>
  <c r="J238" i="2" a="1"/>
  <c r="J242" i="2" a="1"/>
  <c r="J246" i="2" a="1"/>
  <c r="J250" i="2" a="1"/>
  <c r="J254" i="2" a="1"/>
  <c r="J258" i="2" a="1"/>
  <c r="J262" i="2" a="1"/>
  <c r="J266" i="2" a="1"/>
  <c r="J270" i="2" a="1"/>
  <c r="J274" i="2" a="1"/>
  <c r="J282" i="2" a="1"/>
  <c r="J283" i="2" a="1"/>
  <c r="J284" i="2" a="1"/>
  <c r="J286" i="2" a="1"/>
  <c r="J298" i="2" a="1"/>
  <c r="J299" i="2" a="1"/>
  <c r="J300" i="2" a="1"/>
  <c r="J302" i="2" a="1"/>
  <c r="J314" i="2" a="1"/>
  <c r="J315" i="2" a="1"/>
  <c r="J316" i="2" a="1"/>
  <c r="J318" i="2" a="1"/>
  <c r="J330" i="2" a="1"/>
  <c r="J331" i="2" a="1"/>
  <c r="J332" i="2" a="1"/>
  <c r="J334" i="2" a="1"/>
  <c r="J346" i="2" a="1"/>
  <c r="J347" i="2" a="1"/>
  <c r="J348" i="2" a="1"/>
  <c r="J350" i="2" a="1"/>
  <c r="J362" i="2" a="1"/>
  <c r="J363" i="2" a="1"/>
  <c r="J364" i="2" a="1"/>
  <c r="J366" i="2" a="1"/>
  <c r="J378" i="2" a="1"/>
  <c r="J379" i="2" a="1"/>
  <c r="J380" i="2" a="1"/>
  <c r="J382" i="2" a="1"/>
  <c r="J398" i="2" a="1"/>
  <c r="J399" i="2" a="1"/>
  <c r="J405" i="2" a="1"/>
  <c r="J411" i="2" a="1"/>
  <c r="J412" i="2" a="1"/>
  <c r="J418" i="2" a="1"/>
  <c r="J424" i="2" a="1"/>
  <c r="J425" i="2" a="1"/>
  <c r="J430" i="2" a="1"/>
  <c r="J431" i="2" a="1"/>
  <c r="J437" i="2" a="1"/>
  <c r="J443" i="2" a="1"/>
  <c r="J444" i="2" a="1"/>
  <c r="J450" i="2" a="1"/>
  <c r="J456" i="2" a="1"/>
  <c r="J457" i="2" a="1"/>
  <c r="J462" i="2" a="1"/>
  <c r="J463" i="2" a="1"/>
  <c r="J469" i="2" a="1"/>
  <c r="J475" i="2" a="1"/>
  <c r="J476" i="2" a="1"/>
  <c r="J482" i="2" a="1"/>
  <c r="J488" i="2" a="1"/>
  <c r="J489" i="2" a="1"/>
  <c r="J494" i="2" a="1"/>
  <c r="J495" i="2" a="1"/>
  <c r="J501" i="2" a="1"/>
  <c r="J507" i="2" a="1"/>
  <c r="J508" i="2" a="1"/>
  <c r="J514" i="2" a="1"/>
  <c r="J520" i="2" a="1"/>
  <c r="J521" i="2" a="1"/>
  <c r="J526" i="2" a="1"/>
  <c r="J527" i="2" a="1"/>
  <c r="J533" i="2" a="1"/>
  <c r="J539" i="2" a="1"/>
  <c r="J540" i="2" a="1"/>
  <c r="J546" i="2" a="1"/>
  <c r="J552" i="2" a="1"/>
  <c r="J553" i="2" a="1"/>
  <c r="J558" i="2" a="1"/>
  <c r="J559" i="2" a="1"/>
  <c r="J565" i="2" a="1"/>
  <c r="J571" i="2" a="1"/>
  <c r="J572" i="2" a="1"/>
  <c r="J578" i="2" a="1"/>
  <c r="J584" i="2" a="1"/>
  <c r="J585" i="2" a="1"/>
  <c r="J15" i="2" a="1"/>
  <c r="J16" i="2" a="1"/>
  <c r="J17" i="2" a="1"/>
  <c r="J19" i="2" a="1"/>
  <c r="J31" i="2" a="1"/>
  <c r="J32" i="2" a="1"/>
  <c r="J33" i="2" a="1"/>
  <c r="J35" i="2" a="1"/>
  <c r="J47" i="2" a="1"/>
  <c r="J48" i="2" a="1"/>
  <c r="J49" i="2" a="1"/>
  <c r="J51" i="2" a="1"/>
  <c r="J63" i="2" a="1"/>
  <c r="J64" i="2" a="1"/>
  <c r="J65" i="2" a="1"/>
  <c r="J69" i="2" a="1"/>
  <c r="J73" i="2" a="1"/>
  <c r="J77" i="2" a="1"/>
  <c r="J81" i="2" a="1"/>
  <c r="J85" i="2" a="1"/>
  <c r="J89" i="2" a="1"/>
  <c r="J93" i="2" a="1"/>
  <c r="J97" i="2" a="1"/>
  <c r="J101" i="2" a="1"/>
  <c r="J105" i="2" a="1"/>
  <c r="J109" i="2" a="1"/>
  <c r="J113" i="2" a="1"/>
  <c r="J117" i="2" a="1"/>
  <c r="J121" i="2" a="1"/>
  <c r="J125" i="2" a="1"/>
  <c r="J129" i="2" a="1"/>
  <c r="J133" i="2" a="1"/>
  <c r="J137" i="2" a="1"/>
  <c r="J141" i="2" a="1"/>
  <c r="J145" i="2" a="1"/>
  <c r="J149" i="2" a="1"/>
  <c r="J153" i="2" a="1"/>
  <c r="J157" i="2" a="1"/>
  <c r="J161" i="2" a="1"/>
  <c r="J165" i="2" a="1"/>
  <c r="J169" i="2" a="1"/>
  <c r="J173" i="2" a="1"/>
  <c r="J177" i="2" a="1"/>
  <c r="J181" i="2" a="1"/>
  <c r="J185" i="2" a="1"/>
  <c r="J189" i="2" a="1"/>
  <c r="J193" i="2" a="1"/>
  <c r="J197" i="2" a="1"/>
  <c r="J201" i="2" a="1"/>
  <c r="J205" i="2" a="1"/>
  <c r="J209" i="2" a="1"/>
  <c r="J213" i="2" a="1"/>
  <c r="J217" i="2" a="1"/>
  <c r="J221" i="2" a="1"/>
  <c r="J225" i="2" a="1"/>
  <c r="J229" i="2" a="1"/>
  <c r="J233" i="2" a="1"/>
  <c r="J237" i="2" a="1"/>
  <c r="J241" i="2" a="1"/>
  <c r="J245" i="2" a="1"/>
  <c r="J249" i="2" a="1"/>
  <c r="J253" i="2" a="1"/>
  <c r="J257" i="2" a="1"/>
  <c r="J261" i="2" a="1"/>
  <c r="J265" i="2" a="1"/>
  <c r="J269" i="2" a="1"/>
  <c r="J273" i="2" a="1"/>
  <c r="J277" i="2" a="1"/>
  <c r="J279" i="2" a="1"/>
  <c r="J280" i="2" a="1"/>
  <c r="J281" i="2" a="1"/>
  <c r="J293" i="2" a="1"/>
  <c r="J295" i="2" a="1"/>
  <c r="J296" i="2" a="1"/>
  <c r="J297" i="2" a="1"/>
  <c r="J309" i="2" a="1"/>
  <c r="J311" i="2" a="1"/>
  <c r="J312" i="2" a="1"/>
  <c r="J313" i="2" a="1"/>
  <c r="J325" i="2" a="1"/>
  <c r="J327" i="2" a="1"/>
  <c r="J328" i="2" a="1"/>
  <c r="J329" i="2" a="1"/>
  <c r="J341" i="2" a="1"/>
  <c r="J343" i="2" a="1"/>
  <c r="J344" i="2" a="1"/>
  <c r="J345" i="2" a="1"/>
  <c r="J357" i="2" a="1"/>
  <c r="J359" i="2" a="1"/>
  <c r="J360" i="2" a="1"/>
  <c r="J361" i="2" a="1"/>
  <c r="J373" i="2" a="1"/>
  <c r="J375" i="2" a="1"/>
  <c r="J376" i="2" a="1"/>
  <c r="J377" i="2" a="1"/>
  <c r="J389" i="2" a="1"/>
  <c r="J394" i="2" a="1"/>
  <c r="J395" i="2" a="1"/>
  <c r="J396" i="2" a="1"/>
  <c r="J397" i="2" a="1"/>
  <c r="J403" i="2" a="1"/>
  <c r="J404" i="2" a="1"/>
  <c r="J410" i="2" a="1"/>
  <c r="J416" i="2" a="1"/>
  <c r="J417" i="2" a="1"/>
  <c r="J422" i="2" a="1"/>
  <c r="J423" i="2" a="1"/>
  <c r="J429" i="2" a="1"/>
  <c r="J435" i="2" a="1"/>
  <c r="J436" i="2" a="1"/>
  <c r="J442" i="2" a="1"/>
  <c r="J448" i="2" a="1"/>
  <c r="J449" i="2" a="1"/>
  <c r="J454" i="2" a="1"/>
  <c r="J455" i="2" a="1"/>
  <c r="J461" i="2" a="1"/>
  <c r="J467" i="2" a="1"/>
  <c r="J468" i="2" a="1"/>
  <c r="J474" i="2" a="1"/>
  <c r="J480" i="2" a="1"/>
  <c r="J481" i="2" a="1"/>
  <c r="J486" i="2" a="1"/>
  <c r="J487" i="2" a="1"/>
  <c r="J493" i="2" a="1"/>
  <c r="J499" i="2" a="1"/>
  <c r="J500" i="2" a="1"/>
  <c r="J506" i="2" a="1"/>
  <c r="J512" i="2" a="1"/>
  <c r="J513" i="2" a="1"/>
  <c r="J518" i="2" a="1"/>
  <c r="J519" i="2" a="1"/>
  <c r="J525" i="2" a="1"/>
  <c r="J531" i="2" a="1"/>
  <c r="J532" i="2" a="1"/>
  <c r="J538" i="2" a="1"/>
  <c r="J544" i="2" a="1"/>
  <c r="J545" i="2" a="1"/>
  <c r="J550" i="2" a="1"/>
  <c r="J551" i="2" a="1"/>
  <c r="J557" i="2" a="1"/>
  <c r="J563" i="2" a="1"/>
  <c r="J564" i="2" a="1"/>
  <c r="J570" i="2" a="1"/>
  <c r="J576" i="2" a="1"/>
  <c r="J577" i="2" a="1"/>
  <c r="J582" i="2" a="1"/>
  <c r="J583" i="2" a="1"/>
  <c r="J589" i="2" a="1"/>
  <c r="J590" i="2" a="1"/>
  <c r="J591" i="2" a="1"/>
  <c r="J592" i="2" a="1"/>
  <c r="J594" i="2" a="1"/>
  <c r="J9" i="2" a="1"/>
  <c r="J11" i="2" a="1"/>
  <c r="J23" i="2" a="1"/>
  <c r="J24" i="2" a="1"/>
  <c r="J25" i="2" a="1"/>
  <c r="J27" i="2" a="1"/>
  <c r="J39" i="2" a="1"/>
  <c r="J40" i="2" a="1"/>
  <c r="J41" i="2" a="1"/>
  <c r="J43" i="2" a="1"/>
  <c r="J55" i="2" a="1"/>
  <c r="J56" i="2" a="1"/>
  <c r="J57" i="2" a="1"/>
  <c r="J59" i="2" a="1"/>
  <c r="J67" i="2" a="1"/>
  <c r="J71" i="2" a="1"/>
  <c r="J75" i="2" a="1"/>
  <c r="J79" i="2" a="1"/>
  <c r="J83" i="2" a="1"/>
  <c r="J87" i="2" a="1"/>
  <c r="J91" i="2" a="1"/>
  <c r="J95" i="2" a="1"/>
  <c r="J99" i="2" a="1"/>
  <c r="J103" i="2" a="1"/>
  <c r="J107" i="2" a="1"/>
  <c r="J111" i="2" a="1"/>
  <c r="J115" i="2" a="1"/>
  <c r="J119" i="2" a="1"/>
  <c r="J123" i="2" a="1"/>
  <c r="J127" i="2" a="1"/>
  <c r="J131" i="2" a="1"/>
  <c r="J135" i="2" a="1"/>
  <c r="J139" i="2" a="1"/>
  <c r="J143" i="2" a="1"/>
  <c r="J147" i="2" a="1"/>
  <c r="J151" i="2" a="1"/>
  <c r="J155" i="2" a="1"/>
  <c r="J159" i="2" a="1"/>
  <c r="J163" i="2" a="1"/>
  <c r="J167" i="2" a="1"/>
  <c r="J171" i="2" a="1"/>
  <c r="J175" i="2" a="1"/>
  <c r="J179" i="2" a="1"/>
  <c r="J183" i="2" a="1"/>
  <c r="J187" i="2" a="1"/>
  <c r="J191" i="2" a="1"/>
  <c r="J195" i="2" a="1"/>
  <c r="J199" i="2" a="1"/>
  <c r="J203" i="2" a="1"/>
  <c r="J207" i="2" a="1"/>
  <c r="J211" i="2" a="1"/>
  <c r="J215" i="2" a="1"/>
  <c r="J219" i="2" a="1"/>
  <c r="J223" i="2" a="1"/>
  <c r="J227" i="2" a="1"/>
  <c r="J231" i="2" a="1"/>
  <c r="J235" i="2" a="1"/>
  <c r="J239" i="2" a="1"/>
  <c r="J243" i="2" a="1"/>
  <c r="J247" i="2" a="1"/>
  <c r="J251" i="2" a="1"/>
  <c r="J255" i="2" a="1"/>
  <c r="J259" i="2" a="1"/>
  <c r="J263" i="2" a="1"/>
  <c r="J267" i="2" a="1"/>
  <c r="J271" i="2" a="1"/>
  <c r="J275" i="2" a="1"/>
  <c r="J285" i="2" a="1"/>
  <c r="J287" i="2" a="1"/>
  <c r="J288" i="2" a="1"/>
  <c r="J289" i="2" a="1"/>
  <c r="J301" i="2" a="1"/>
  <c r="J303" i="2" a="1"/>
  <c r="J304" i="2" a="1"/>
  <c r="J305" i="2" a="1"/>
  <c r="J317" i="2" a="1"/>
  <c r="J319" i="2" a="1"/>
  <c r="J320" i="2" a="1"/>
  <c r="J321" i="2" a="1"/>
  <c r="J333" i="2" a="1"/>
  <c r="J335" i="2" a="1"/>
  <c r="J336" i="2" a="1"/>
  <c r="J337" i="2" a="1"/>
  <c r="J349" i="2" a="1"/>
  <c r="J351" i="2" a="1"/>
  <c r="J352" i="2" a="1"/>
  <c r="J353" i="2" a="1"/>
  <c r="J365" i="2" a="1"/>
  <c r="J367" i="2" a="1"/>
  <c r="J368" i="2" a="1"/>
  <c r="J369" i="2" a="1"/>
  <c r="J381" i="2" a="1"/>
  <c r="J383" i="2" a="1"/>
  <c r="J384" i="2" a="1"/>
  <c r="J385" i="2" a="1"/>
  <c r="J400" i="2" a="1"/>
  <c r="J401" i="2" a="1"/>
  <c r="J406" i="2" a="1"/>
  <c r="J407" i="2" a="1"/>
  <c r="J413" i="2" a="1"/>
  <c r="J419" i="2" a="1"/>
  <c r="J420" i="2" a="1"/>
  <c r="J426" i="2" a="1"/>
  <c r="J432" i="2" a="1"/>
  <c r="J433" i="2" a="1"/>
  <c r="J438" i="2" a="1"/>
  <c r="J439" i="2" a="1"/>
  <c r="J445" i="2" a="1"/>
  <c r="J451" i="2" a="1"/>
  <c r="J452" i="2" a="1"/>
  <c r="J458" i="2" a="1"/>
  <c r="J464" i="2" a="1"/>
  <c r="J465" i="2" a="1"/>
  <c r="J470" i="2" a="1"/>
  <c r="J471" i="2" a="1"/>
  <c r="J477" i="2" a="1"/>
  <c r="J483" i="2" a="1"/>
  <c r="J484" i="2" a="1"/>
  <c r="J490" i="2" a="1"/>
  <c r="J496" i="2" a="1"/>
  <c r="J497" i="2" a="1"/>
  <c r="J502" i="2" a="1"/>
  <c r="J503" i="2" a="1"/>
  <c r="J509" i="2" a="1"/>
  <c r="J515" i="2" a="1"/>
  <c r="J516" i="2" a="1"/>
  <c r="J522" i="2" a="1"/>
  <c r="J528" i="2" a="1"/>
  <c r="J529" i="2" a="1"/>
  <c r="J534" i="2" a="1"/>
  <c r="J535" i="2" a="1"/>
  <c r="J541" i="2" a="1"/>
  <c r="J547" i="2" a="1"/>
  <c r="J548" i="2" a="1"/>
  <c r="J554" i="2" a="1"/>
  <c r="J560" i="2" a="1"/>
  <c r="J561" i="2" a="1"/>
  <c r="J566" i="2" a="1"/>
  <c r="J567" i="2" a="1"/>
  <c r="J573" i="2" a="1"/>
  <c r="J579" i="2" a="1"/>
  <c r="J580" i="2" a="1"/>
  <c r="J586" i="2" a="1"/>
  <c r="J601" i="2" a="1"/>
  <c r="J603" i="2" a="1"/>
  <c r="J604" i="2" a="1"/>
  <c r="J605" i="2" a="1"/>
  <c r="J606" i="2" a="1"/>
  <c r="J607" i="2" a="1"/>
  <c r="J10" i="2" a="1"/>
  <c r="J14" i="2" a="1"/>
  <c r="J44" i="2" a="1"/>
  <c r="J61" i="2" a="1"/>
  <c r="J76" i="2" a="1"/>
  <c r="J92" i="2" a="1"/>
  <c r="J108" i="2" a="1"/>
  <c r="J124" i="2" a="1"/>
  <c r="J140" i="2" a="1"/>
  <c r="J156" i="2" a="1"/>
  <c r="J172" i="2" a="1"/>
  <c r="J188" i="2" a="1"/>
  <c r="J204" i="2" a="1"/>
  <c r="J220" i="2" a="1"/>
  <c r="J236" i="2" a="1"/>
  <c r="J252" i="2" a="1"/>
  <c r="J268" i="2" a="1"/>
  <c r="J278" i="2" a="1"/>
  <c r="J291" i="2" a="1"/>
  <c r="J308" i="2" a="1"/>
  <c r="J338" i="2" a="1"/>
  <c r="J342" i="2" a="1"/>
  <c r="J355" i="2" a="1"/>
  <c r="J372" i="2" a="1"/>
  <c r="J393" i="2" a="1"/>
  <c r="J402" i="2" a="1"/>
  <c r="J421" i="2" a="1"/>
  <c r="J440" i="2" a="1"/>
  <c r="J459" i="2" a="1"/>
  <c r="J473" i="2" a="1"/>
  <c r="J478" i="2" a="1"/>
  <c r="J492" i="2" a="1"/>
  <c r="J511" i="2" a="1"/>
  <c r="J530" i="2" a="1"/>
  <c r="J549" i="2" a="1"/>
  <c r="J568" i="2" a="1"/>
  <c r="J587" i="2" a="1"/>
  <c r="J595" i="2" a="1"/>
  <c r="J599" i="2" a="1"/>
  <c r="J625" i="2" a="1"/>
  <c r="J627" i="2" a="1"/>
  <c r="J628" i="2" a="1"/>
  <c r="J629" i="2" a="1"/>
  <c r="J630" i="2" a="1"/>
  <c r="J631" i="2" a="1"/>
  <c r="J632" i="2" a="1"/>
  <c r="J633" i="2" a="1"/>
  <c r="J635" i="2" a="1"/>
  <c r="J647" i="2" a="1"/>
  <c r="J648" i="2" a="1"/>
  <c r="J649" i="2" a="1"/>
  <c r="J651" i="2" a="1"/>
  <c r="J658" i="2" a="1"/>
  <c r="J662" i="2" a="1"/>
  <c r="J666" i="2" a="1"/>
  <c r="J670" i="2" a="1"/>
  <c r="J674" i="2" a="1"/>
  <c r="J678" i="2" a="1"/>
  <c r="J682" i="2" a="1"/>
  <c r="J686" i="2" a="1"/>
  <c r="J690" i="2" a="1"/>
  <c r="J694" i="2" a="1"/>
  <c r="J698" i="2" a="1"/>
  <c r="J702" i="2" a="1"/>
  <c r="J706" i="2" a="1"/>
  <c r="J710" i="2" a="1"/>
  <c r="J714" i="2" a="1"/>
  <c r="J718" i="2" a="1"/>
  <c r="J722" i="2" a="1"/>
  <c r="J726" i="2" a="1"/>
  <c r="J730" i="2" a="1"/>
  <c r="J734" i="2" a="1"/>
  <c r="J738" i="2" a="1"/>
  <c r="J742" i="2" a="1"/>
  <c r="J746" i="2" a="1"/>
  <c r="J750" i="2" a="1"/>
  <c r="J754" i="2" a="1"/>
  <c r="J758" i="2" a="1"/>
  <c r="J762" i="2" a="1"/>
  <c r="J766" i="2" a="1"/>
  <c r="J770" i="2" a="1"/>
  <c r="J774" i="2" a="1"/>
  <c r="J778" i="2" a="1"/>
  <c r="J782" i="2" a="1"/>
  <c r="J786" i="2" a="1"/>
  <c r="J790" i="2" a="1"/>
  <c r="J794" i="2" a="1"/>
  <c r="J798" i="2" a="1"/>
  <c r="J802" i="2" a="1"/>
  <c r="J806" i="2" a="1"/>
  <c r="J810" i="2" a="1"/>
  <c r="J814" i="2" a="1"/>
  <c r="J818" i="2" a="1"/>
  <c r="J822" i="2" a="1"/>
  <c r="J839" i="2" a="1"/>
  <c r="J841" i="2" a="1"/>
  <c r="J842" i="2" a="1"/>
  <c r="J843" i="2" a="1"/>
  <c r="J844" i="2" a="1"/>
  <c r="J845" i="2" a="1"/>
  <c r="J846" i="2" a="1"/>
  <c r="J848" i="2" a="1"/>
  <c r="J871" i="2" a="1"/>
  <c r="J873" i="2" a="1"/>
  <c r="J874" i="2" a="1"/>
  <c r="J875" i="2" a="1"/>
  <c r="J876" i="2" a="1"/>
  <c r="J877" i="2" a="1"/>
  <c r="J878" i="2" a="1"/>
  <c r="J880" i="2" a="1"/>
  <c r="J903" i="2" a="1"/>
  <c r="J905" i="2" a="1"/>
  <c r="J906" i="2" a="1"/>
  <c r="J907" i="2" a="1"/>
  <c r="J908" i="2" a="1"/>
  <c r="J909" i="2" a="1"/>
  <c r="J910" i="2" a="1"/>
  <c r="J912" i="2" a="1"/>
  <c r="J935" i="2" a="1"/>
  <c r="J937" i="2" a="1"/>
  <c r="J938" i="2" a="1"/>
  <c r="J939" i="2" a="1"/>
  <c r="J940" i="2" a="1"/>
  <c r="J941" i="2" a="1"/>
  <c r="J942" i="2" a="1"/>
  <c r="J944" i="2" a="1"/>
  <c r="J967" i="2" a="1"/>
  <c r="J969" i="2" a="1"/>
  <c r="J970" i="2" a="1"/>
  <c r="J971" i="2" a="1"/>
  <c r="J972" i="2" a="1"/>
  <c r="J973" i="2" a="1"/>
  <c r="J974" i="2" a="1"/>
  <c r="J976" i="2" a="1"/>
  <c r="J999" i="2" a="1"/>
  <c r="J1001" i="2" a="1"/>
  <c r="J1002" i="2" a="1"/>
  <c r="J1003" i="2" a="1"/>
  <c r="J1004" i="2" a="1"/>
  <c r="J1005" i="2" a="1"/>
  <c r="J1006" i="2" a="1"/>
  <c r="J1008" i="2" a="1"/>
  <c r="J1031" i="2" a="1"/>
  <c r="J1033" i="2" a="1"/>
  <c r="J1034" i="2" a="1"/>
  <c r="J1035" i="2" a="1"/>
  <c r="J1036" i="2" a="1"/>
  <c r="J1037" i="2" a="1"/>
  <c r="J1038" i="2" a="1"/>
  <c r="J1040" i="2" a="1"/>
  <c r="J1053" i="2" a="1"/>
  <c r="J1055" i="2" a="1"/>
  <c r="J1057" i="2" a="1"/>
  <c r="J1059" i="2" a="1"/>
  <c r="J1061" i="2" a="1"/>
  <c r="J1063" i="2" a="1"/>
  <c r="J1068" i="2" a="1"/>
  <c r="J1069" i="2" a="1"/>
  <c r="J1076" i="2" a="1"/>
  <c r="J1077" i="2" a="1"/>
  <c r="J1084" i="2" a="1"/>
  <c r="J1085" i="2" a="1"/>
  <c r="J1092" i="2" a="1"/>
  <c r="J1093" i="2" a="1"/>
  <c r="J1100" i="2" a="1"/>
  <c r="J1101" i="2" a="1"/>
  <c r="J1108" i="2" a="1"/>
  <c r="J1109" i="2" a="1"/>
  <c r="J1116" i="2" a="1"/>
  <c r="J1117" i="2" a="1"/>
  <c r="J1124" i="2" a="1"/>
  <c r="J1125" i="2" a="1"/>
  <c r="J1132" i="2" a="1"/>
  <c r="J1133" i="2" a="1"/>
  <c r="J1140" i="2" a="1"/>
  <c r="J1141" i="2" a="1"/>
  <c r="J1148" i="2" a="1"/>
  <c r="J1149" i="2" a="1"/>
  <c r="J1156" i="2" a="1"/>
  <c r="J1157" i="2" a="1"/>
  <c r="J1164" i="2" a="1"/>
  <c r="J1165" i="2" a="1"/>
  <c r="J1172" i="2" a="1"/>
  <c r="J1173" i="2" a="1"/>
  <c r="J1180" i="2" a="1"/>
  <c r="J1181" i="2" a="1"/>
  <c r="J1188" i="2" a="1"/>
  <c r="J1189" i="2" a="1"/>
  <c r="J1196" i="2" a="1"/>
  <c r="J1197" i="2" a="1"/>
  <c r="J1204" i="2" a="1"/>
  <c r="J1205" i="2" a="1"/>
  <c r="J1212" i="2" a="1"/>
  <c r="J1213" i="2" a="1"/>
  <c r="J1220" i="2" a="1"/>
  <c r="J1221" i="2" a="1"/>
  <c r="J1228" i="2" a="1"/>
  <c r="J1229" i="2" a="1"/>
  <c r="J1236" i="2" a="1"/>
  <c r="J1237" i="2" a="1"/>
  <c r="J1244" i="2" a="1"/>
  <c r="J1245" i="2" a="1"/>
  <c r="J1252" i="2" a="1"/>
  <c r="J1253" i="2" a="1"/>
  <c r="J28" i="2" a="1"/>
  <c r="J45" i="2" a="1"/>
  <c r="J58" i="2" a="1"/>
  <c r="J62" i="2" a="1"/>
  <c r="J72" i="2" a="1"/>
  <c r="J88" i="2" a="1"/>
  <c r="J104" i="2" a="1"/>
  <c r="J120" i="2" a="1"/>
  <c r="J136" i="2" a="1"/>
  <c r="J152" i="2" a="1"/>
  <c r="J168" i="2" a="1"/>
  <c r="J184" i="2" a="1"/>
  <c r="J200" i="2" a="1"/>
  <c r="J216" i="2" a="1"/>
  <c r="J232" i="2" a="1"/>
  <c r="J248" i="2" a="1"/>
  <c r="J264" i="2" a="1"/>
  <c r="J292" i="2" a="1"/>
  <c r="J322" i="2" a="1"/>
  <c r="J326" i="2" a="1"/>
  <c r="J339" i="2" a="1"/>
  <c r="J356" i="2" a="1"/>
  <c r="J386" i="2" a="1"/>
  <c r="J390" i="2" a="1"/>
  <c r="J408" i="2" a="1"/>
  <c r="J427" i="2" a="1"/>
  <c r="J441" i="2" a="1"/>
  <c r="J446" i="2" a="1"/>
  <c r="J460" i="2" a="1"/>
  <c r="J479" i="2" a="1"/>
  <c r="J498" i="2" a="1"/>
  <c r="J517" i="2" a="1"/>
  <c r="J536" i="2" a="1"/>
  <c r="J555" i="2" a="1"/>
  <c r="J569" i="2" a="1"/>
  <c r="J574" i="2" a="1"/>
  <c r="J588" i="2" a="1"/>
  <c r="J596" i="2" a="1"/>
  <c r="J600" i="2" a="1"/>
  <c r="J608" i="2" a="1"/>
  <c r="J609" i="2" a="1"/>
  <c r="J642" i="2" a="1"/>
  <c r="J644" i="2" a="1"/>
  <c r="J645" i="2" a="1"/>
  <c r="J646" i="2" a="1"/>
  <c r="J657" i="2" a="1"/>
  <c r="J661" i="2" a="1"/>
  <c r="J665" i="2" a="1"/>
  <c r="J669" i="2" a="1"/>
  <c r="J673" i="2" a="1"/>
  <c r="J677" i="2" a="1"/>
  <c r="J681" i="2" a="1"/>
  <c r="J685" i="2" a="1"/>
  <c r="J689" i="2" a="1"/>
  <c r="J693" i="2" a="1"/>
  <c r="J697" i="2" a="1"/>
  <c r="J701" i="2" a="1"/>
  <c r="J705" i="2" a="1"/>
  <c r="J709" i="2" a="1"/>
  <c r="J713" i="2" a="1"/>
  <c r="J717" i="2" a="1"/>
  <c r="J721" i="2" a="1"/>
  <c r="J725" i="2" a="1"/>
  <c r="J729" i="2" a="1"/>
  <c r="J733" i="2" a="1"/>
  <c r="J737" i="2" a="1"/>
  <c r="J741" i="2" a="1"/>
  <c r="J745" i="2" a="1"/>
  <c r="J749" i="2" a="1"/>
  <c r="J753" i="2" a="1"/>
  <c r="J757" i="2" a="1"/>
  <c r="J761" i="2" a="1"/>
  <c r="J765" i="2" a="1"/>
  <c r="J769" i="2" a="1"/>
  <c r="J773" i="2" a="1"/>
  <c r="J777" i="2" a="1"/>
  <c r="J781" i="2" a="1"/>
  <c r="J785" i="2" a="1"/>
  <c r="J789" i="2" a="1"/>
  <c r="J793" i="2" a="1"/>
  <c r="J797" i="2" a="1"/>
  <c r="J801" i="2" a="1"/>
  <c r="J805" i="2" a="1"/>
  <c r="J809" i="2" a="1"/>
  <c r="J813" i="2" a="1"/>
  <c r="J817" i="2" a="1"/>
  <c r="J821" i="2" a="1"/>
  <c r="J847" i="2" a="1"/>
  <c r="J849" i="2" a="1"/>
  <c r="J850" i="2" a="1"/>
  <c r="J851" i="2" a="1"/>
  <c r="J852" i="2" a="1"/>
  <c r="J853" i="2" a="1"/>
  <c r="J854" i="2" a="1"/>
  <c r="J856" i="2" a="1"/>
  <c r="J879" i="2" a="1"/>
  <c r="J881" i="2" a="1"/>
  <c r="J882" i="2" a="1"/>
  <c r="J883" i="2" a="1"/>
  <c r="J884" i="2" a="1"/>
  <c r="J885" i="2" a="1"/>
  <c r="J886" i="2" a="1"/>
  <c r="J888" i="2" a="1"/>
  <c r="J911" i="2" a="1"/>
  <c r="J913" i="2" a="1"/>
  <c r="J914" i="2" a="1"/>
  <c r="J915" i="2" a="1"/>
  <c r="J916" i="2" a="1"/>
  <c r="J917" i="2" a="1"/>
  <c r="J918" i="2" a="1"/>
  <c r="J920" i="2" a="1"/>
  <c r="J943" i="2" a="1"/>
  <c r="J945" i="2" a="1"/>
  <c r="J946" i="2" a="1"/>
  <c r="J947" i="2" a="1"/>
  <c r="J948" i="2" a="1"/>
  <c r="J949" i="2" a="1"/>
  <c r="J950" i="2" a="1"/>
  <c r="J952" i="2" a="1"/>
  <c r="J975" i="2" a="1"/>
  <c r="J977" i="2" a="1"/>
  <c r="J978" i="2" a="1"/>
  <c r="J979" i="2" a="1"/>
  <c r="J980" i="2" a="1"/>
  <c r="J981" i="2" a="1"/>
  <c r="J982" i="2" a="1"/>
  <c r="J984" i="2" a="1"/>
  <c r="J1007" i="2" a="1"/>
  <c r="J1009" i="2" a="1"/>
  <c r="J1010" i="2" a="1"/>
  <c r="J1011" i="2" a="1"/>
  <c r="J1012" i="2" a="1"/>
  <c r="J1013" i="2" a="1"/>
  <c r="J1014" i="2" a="1"/>
  <c r="J1016" i="2" a="1"/>
  <c r="J1039" i="2" a="1"/>
  <c r="J1041" i="2" a="1"/>
  <c r="J1042" i="2" a="1"/>
  <c r="J1043" i="2" a="1"/>
  <c r="J1044" i="2" a="1"/>
  <c r="J1045" i="2" a="1"/>
  <c r="J1046" i="2" a="1"/>
  <c r="J1048" i="2" a="1"/>
  <c r="J1070" i="2" a="1"/>
  <c r="J1071" i="2" a="1"/>
  <c r="J1078" i="2" a="1"/>
  <c r="J1079" i="2" a="1"/>
  <c r="J1086" i="2" a="1"/>
  <c r="J1087" i="2" a="1"/>
  <c r="J1094" i="2" a="1"/>
  <c r="J1095" i="2" a="1"/>
  <c r="J1102" i="2" a="1"/>
  <c r="J1103" i="2" a="1"/>
  <c r="J1110" i="2" a="1"/>
  <c r="J1111" i="2" a="1"/>
  <c r="J1118" i="2" a="1"/>
  <c r="J1119" i="2" a="1"/>
  <c r="J1126" i="2" a="1"/>
  <c r="J1127" i="2" a="1"/>
  <c r="J1134" i="2" a="1"/>
  <c r="J1135" i="2" a="1"/>
  <c r="J1142" i="2" a="1"/>
  <c r="J1143" i="2" a="1"/>
  <c r="J1150" i="2" a="1"/>
  <c r="J1151" i="2" a="1"/>
  <c r="J1158" i="2" a="1"/>
  <c r="J1159" i="2" a="1"/>
  <c r="J1166" i="2" a="1"/>
  <c r="J1167" i="2" a="1"/>
  <c r="J1174" i="2" a="1"/>
  <c r="J1175" i="2" a="1"/>
  <c r="J1182" i="2" a="1"/>
  <c r="J1183" i="2" a="1"/>
  <c r="J1190" i="2" a="1"/>
  <c r="J1191" i="2" a="1"/>
  <c r="J1198" i="2" a="1"/>
  <c r="J1199" i="2" a="1"/>
  <c r="J1206" i="2" a="1"/>
  <c r="J1207" i="2" a="1"/>
  <c r="J1214" i="2" a="1"/>
  <c r="J1215" i="2" a="1"/>
  <c r="J1222" i="2" a="1"/>
  <c r="J1223" i="2" a="1"/>
  <c r="J1230" i="2" a="1"/>
  <c r="J1231" i="2" a="1"/>
  <c r="J1238" i="2" a="1"/>
  <c r="J1239" i="2" a="1"/>
  <c r="J1246" i="2" a="1"/>
  <c r="J1247" i="2" a="1"/>
  <c r="J1254" i="2" a="1"/>
  <c r="J1255" i="2" a="1"/>
  <c r="J8" i="2" a="1"/>
  <c r="J12" i="2" a="1"/>
  <c r="J29" i="2" a="1"/>
  <c r="J42" i="2" a="1"/>
  <c r="J46" i="2" a="1"/>
  <c r="J68" i="2" a="1"/>
  <c r="J84" i="2" a="1"/>
  <c r="J100" i="2" a="1"/>
  <c r="J116" i="2" a="1"/>
  <c r="J132" i="2" a="1"/>
  <c r="J148" i="2" a="1"/>
  <c r="J164" i="2" a="1"/>
  <c r="J180" i="2" a="1"/>
  <c r="J196" i="2" a="1"/>
  <c r="J212" i="2" a="1"/>
  <c r="J228" i="2" a="1"/>
  <c r="J244" i="2" a="1"/>
  <c r="J260" i="2" a="1"/>
  <c r="J276" i="2" a="1"/>
  <c r="J306" i="2" a="1"/>
  <c r="J310" i="2" a="1"/>
  <c r="J323" i="2" a="1"/>
  <c r="J340" i="2" a="1"/>
  <c r="J370" i="2" a="1"/>
  <c r="J374" i="2" a="1"/>
  <c r="J387" i="2" a="1"/>
  <c r="J391" i="2" a="1"/>
  <c r="J409" i="2" a="1"/>
  <c r="J414" i="2" a="1"/>
  <c r="J428" i="2" a="1"/>
  <c r="J447" i="2" a="1"/>
  <c r="J466" i="2" a="1"/>
  <c r="J485" i="2" a="1"/>
  <c r="J504" i="2" a="1"/>
  <c r="J523" i="2" a="1"/>
  <c r="J537" i="2" a="1"/>
  <c r="J542" i="2" a="1"/>
  <c r="J556" i="2" a="1"/>
  <c r="J575" i="2" a="1"/>
  <c r="J593" i="2" a="1"/>
  <c r="J597" i="2" a="1"/>
  <c r="J612" i="2" a="1"/>
  <c r="J613" i="2" a="1"/>
  <c r="J614" i="2" a="1"/>
  <c r="J615" i="2" a="1"/>
  <c r="J616" i="2" a="1"/>
  <c r="J618" i="2" a="1"/>
  <c r="J639" i="2" a="1"/>
  <c r="J640" i="2" a="1"/>
  <c r="J641" i="2" a="1"/>
  <c r="J643" i="2" a="1"/>
  <c r="J656" i="2" a="1"/>
  <c r="J660" i="2" a="1"/>
  <c r="J664" i="2" a="1"/>
  <c r="J668" i="2" a="1"/>
  <c r="J672" i="2" a="1"/>
  <c r="J676" i="2" a="1"/>
  <c r="J680" i="2" a="1"/>
  <c r="J684" i="2" a="1"/>
  <c r="J688" i="2" a="1"/>
  <c r="J692" i="2" a="1"/>
  <c r="J696" i="2" a="1"/>
  <c r="J700" i="2" a="1"/>
  <c r="J704" i="2" a="1"/>
  <c r="J708" i="2" a="1"/>
  <c r="J712" i="2" a="1"/>
  <c r="J716" i="2" a="1"/>
  <c r="J720" i="2" a="1"/>
  <c r="J724" i="2" a="1"/>
  <c r="J728" i="2" a="1"/>
  <c r="J732" i="2" a="1"/>
  <c r="J736" i="2" a="1"/>
  <c r="J740" i="2" a="1"/>
  <c r="J744" i="2" a="1"/>
  <c r="J748" i="2" a="1"/>
  <c r="J752" i="2" a="1"/>
  <c r="J756" i="2" a="1"/>
  <c r="J760" i="2" a="1"/>
  <c r="J764" i="2" a="1"/>
  <c r="J768" i="2" a="1"/>
  <c r="J772" i="2" a="1"/>
  <c r="J776" i="2" a="1"/>
  <c r="J780" i="2" a="1"/>
  <c r="J784" i="2" a="1"/>
  <c r="J788" i="2" a="1"/>
  <c r="J792" i="2" a="1"/>
  <c r="J796" i="2" a="1"/>
  <c r="J800" i="2" a="1"/>
  <c r="J804" i="2" a="1"/>
  <c r="J808" i="2" a="1"/>
  <c r="J812" i="2" a="1"/>
  <c r="J816" i="2" a="1"/>
  <c r="J820" i="2" a="1"/>
  <c r="J824" i="2" a="1"/>
  <c r="J825" i="2" a="1"/>
  <c r="J826" i="2" a="1"/>
  <c r="J827" i="2" a="1"/>
  <c r="J828" i="2" a="1"/>
  <c r="J829" i="2" a="1"/>
  <c r="J830" i="2" a="1"/>
  <c r="J832" i="2" a="1"/>
  <c r="J855" i="2" a="1"/>
  <c r="J857" i="2" a="1"/>
  <c r="J858" i="2" a="1"/>
  <c r="J859" i="2" a="1"/>
  <c r="J860" i="2" a="1"/>
  <c r="J861" i="2" a="1"/>
  <c r="J862" i="2" a="1"/>
  <c r="J864" i="2" a="1"/>
  <c r="J887" i="2" a="1"/>
  <c r="J889" i="2" a="1"/>
  <c r="J890" i="2" a="1"/>
  <c r="J891" i="2" a="1"/>
  <c r="J892" i="2" a="1"/>
  <c r="J893" i="2" a="1"/>
  <c r="J894" i="2" a="1"/>
  <c r="J896" i="2" a="1"/>
  <c r="J919" i="2" a="1"/>
  <c r="J921" i="2" a="1"/>
  <c r="J922" i="2" a="1"/>
  <c r="J923" i="2" a="1"/>
  <c r="J924" i="2" a="1"/>
  <c r="J925" i="2" a="1"/>
  <c r="J926" i="2" a="1"/>
  <c r="J928" i="2" a="1"/>
  <c r="J951" i="2" a="1"/>
  <c r="J953" i="2" a="1"/>
  <c r="J954" i="2" a="1"/>
  <c r="J955" i="2" a="1"/>
  <c r="J956" i="2" a="1"/>
  <c r="J957" i="2" a="1"/>
  <c r="J958" i="2" a="1"/>
  <c r="J960" i="2" a="1"/>
  <c r="J983" i="2" a="1"/>
  <c r="J985" i="2" a="1"/>
  <c r="J986" i="2" a="1"/>
  <c r="J987" i="2" a="1"/>
  <c r="J988" i="2" a="1"/>
  <c r="J989" i="2" a="1"/>
  <c r="J990" i="2" a="1"/>
  <c r="J992" i="2" a="1"/>
  <c r="J1015" i="2" a="1"/>
  <c r="J1017" i="2" a="1"/>
  <c r="J1018" i="2" a="1"/>
  <c r="J1019" i="2" a="1"/>
  <c r="J1020" i="2" a="1"/>
  <c r="J1021" i="2" a="1"/>
  <c r="J1022" i="2" a="1"/>
  <c r="J1024" i="2" a="1"/>
  <c r="J1047" i="2" a="1"/>
  <c r="J1049" i="2" a="1"/>
  <c r="J1050" i="2" a="1"/>
  <c r="J1051" i="2" a="1"/>
  <c r="J1052" i="2" a="1"/>
  <c r="J1054" i="2" a="1"/>
  <c r="J1056" i="2" a="1"/>
  <c r="J1058" i="2" a="1"/>
  <c r="J1060" i="2" a="1"/>
  <c r="J1062" i="2" a="1"/>
  <c r="J1064" i="2" a="1"/>
  <c r="J1065" i="2" a="1"/>
  <c r="J1072" i="2" a="1"/>
  <c r="J1073" i="2" a="1"/>
  <c r="J1080" i="2" a="1"/>
  <c r="J1081" i="2" a="1"/>
  <c r="J1088" i="2" a="1"/>
  <c r="J1089" i="2" a="1"/>
  <c r="J1096" i="2" a="1"/>
  <c r="J1097" i="2" a="1"/>
  <c r="J1104" i="2" a="1"/>
  <c r="J1105" i="2" a="1"/>
  <c r="J1112" i="2" a="1"/>
  <c r="J1113" i="2" a="1"/>
  <c r="J1120" i="2" a="1"/>
  <c r="J1121" i="2" a="1"/>
  <c r="J1128" i="2" a="1"/>
  <c r="J1129" i="2" a="1"/>
  <c r="J1136" i="2" a="1"/>
  <c r="J1137" i="2" a="1"/>
  <c r="J1144" i="2" a="1"/>
  <c r="J1145" i="2" a="1"/>
  <c r="J1152" i="2" a="1"/>
  <c r="J1153" i="2" a="1"/>
  <c r="J1160" i="2" a="1"/>
  <c r="J1161" i="2" a="1"/>
  <c r="J1168" i="2" a="1"/>
  <c r="J1169" i="2" a="1"/>
  <c r="J1176" i="2" a="1"/>
  <c r="J1177" i="2" a="1"/>
  <c r="J1184" i="2" a="1"/>
  <c r="J1185" i="2" a="1"/>
  <c r="J1192" i="2" a="1"/>
  <c r="J1193" i="2" a="1"/>
  <c r="J1200" i="2" a="1"/>
  <c r="J1201" i="2" a="1"/>
  <c r="J1208" i="2" a="1"/>
  <c r="J1209" i="2" a="1"/>
  <c r="J1216" i="2" a="1"/>
  <c r="J1217" i="2" a="1"/>
  <c r="J1224" i="2" a="1"/>
  <c r="J1225" i="2" a="1"/>
  <c r="J1232" i="2" a="1"/>
  <c r="J1233" i="2" a="1"/>
  <c r="J1240" i="2" a="1"/>
  <c r="J1241" i="2" a="1"/>
  <c r="J1248" i="2" a="1"/>
  <c r="J1249" i="2" a="1"/>
  <c r="J1256" i="2" a="1"/>
  <c r="J13" i="2" a="1"/>
  <c r="J26" i="2" a="1"/>
  <c r="J30" i="2" a="1"/>
  <c r="J60" i="2" a="1"/>
  <c r="J80" i="2" a="1"/>
  <c r="J96" i="2" a="1"/>
  <c r="J112" i="2" a="1"/>
  <c r="J128" i="2" a="1"/>
  <c r="J144" i="2" a="1"/>
  <c r="J160" i="2" a="1"/>
  <c r="J176" i="2" a="1"/>
  <c r="J192" i="2" a="1"/>
  <c r="J208" i="2" a="1"/>
  <c r="J224" i="2" a="1"/>
  <c r="J240" i="2" a="1"/>
  <c r="J256" i="2" a="1"/>
  <c r="J272" i="2" a="1"/>
  <c r="J290" i="2" a="1"/>
  <c r="J294" i="2" a="1"/>
  <c r="J307" i="2" a="1"/>
  <c r="J324" i="2" a="1"/>
  <c r="J354" i="2" a="1"/>
  <c r="J358" i="2" a="1"/>
  <c r="J371" i="2" a="1"/>
  <c r="J388" i="2" a="1"/>
  <c r="J392" i="2" a="1"/>
  <c r="J415" i="2" a="1"/>
  <c r="J434" i="2" a="1"/>
  <c r="J453" i="2" a="1"/>
  <c r="J472" i="2" a="1"/>
  <c r="J491" i="2" a="1"/>
  <c r="J505" i="2" a="1"/>
  <c r="J510" i="2" a="1"/>
  <c r="J524" i="2" a="1"/>
  <c r="J543" i="2" a="1"/>
  <c r="J562" i="2" a="1"/>
  <c r="J581" i="2" a="1"/>
  <c r="J598" i="2" a="1"/>
  <c r="J602" i="2" a="1"/>
  <c r="J610" i="2" a="1"/>
  <c r="J611" i="2" a="1"/>
  <c r="J617" i="2" a="1"/>
  <c r="J619" i="2" a="1"/>
  <c r="J620" i="2" a="1"/>
  <c r="J621" i="2" a="1"/>
  <c r="J622" i="2" a="1"/>
  <c r="J623" i="2" a="1"/>
  <c r="J624" i="2" a="1"/>
  <c r="J626" i="2" a="1"/>
  <c r="J634" i="2" a="1"/>
  <c r="J636" i="2" a="1"/>
  <c r="J637" i="2" a="1"/>
  <c r="J638" i="2" a="1"/>
  <c r="J650" i="2" a="1"/>
  <c r="J652" i="2" a="1"/>
  <c r="J653" i="2" a="1"/>
  <c r="J654" i="2" a="1"/>
  <c r="J655" i="2" a="1"/>
  <c r="J659" i="2" a="1"/>
  <c r="J663" i="2" a="1"/>
  <c r="J667" i="2" a="1"/>
  <c r="J671" i="2" a="1"/>
  <c r="J675" i="2" a="1"/>
  <c r="J679" i="2" a="1"/>
  <c r="J683" i="2" a="1"/>
  <c r="J687" i="2" a="1"/>
  <c r="J691" i="2" a="1"/>
  <c r="J695" i="2" a="1"/>
  <c r="J699" i="2" a="1"/>
  <c r="J703" i="2" a="1"/>
  <c r="J707" i="2" a="1"/>
  <c r="J711" i="2" a="1"/>
  <c r="J715" i="2" a="1"/>
  <c r="J719" i="2" a="1"/>
  <c r="J723" i="2" a="1"/>
  <c r="J727" i="2" a="1"/>
  <c r="J731" i="2" a="1"/>
  <c r="J735" i="2" a="1"/>
  <c r="J739" i="2" a="1"/>
  <c r="J743" i="2" a="1"/>
  <c r="J747" i="2" a="1"/>
  <c r="J751" i="2" a="1"/>
  <c r="J755" i="2" a="1"/>
  <c r="J759" i="2" a="1"/>
  <c r="J763" i="2" a="1"/>
  <c r="J767" i="2" a="1"/>
  <c r="J771" i="2" a="1"/>
  <c r="J775" i="2" a="1"/>
  <c r="J779" i="2" a="1"/>
  <c r="J783" i="2" a="1"/>
  <c r="J787" i="2" a="1"/>
  <c r="J791" i="2" a="1"/>
  <c r="J795" i="2" a="1"/>
  <c r="J799" i="2" a="1"/>
  <c r="J803" i="2" a="1"/>
  <c r="J807" i="2" a="1"/>
  <c r="J811" i="2" a="1"/>
  <c r="J815" i="2" a="1"/>
  <c r="J819" i="2" a="1"/>
  <c r="J823" i="2" a="1"/>
  <c r="J831" i="2" a="1"/>
  <c r="J833" i="2" a="1"/>
  <c r="J834" i="2" a="1"/>
  <c r="J835" i="2" a="1"/>
  <c r="J836" i="2" a="1"/>
  <c r="J837" i="2" a="1"/>
  <c r="J838" i="2" a="1"/>
  <c r="J840" i="2" a="1"/>
  <c r="J863" i="2" a="1"/>
  <c r="J865" i="2" a="1"/>
  <c r="J866" i="2" a="1"/>
  <c r="J867" i="2" a="1"/>
  <c r="J868" i="2" a="1"/>
  <c r="J869" i="2" a="1"/>
  <c r="J870" i="2" a="1"/>
  <c r="J872" i="2" a="1"/>
  <c r="J895" i="2" a="1"/>
  <c r="J897" i="2" a="1"/>
  <c r="J898" i="2" a="1"/>
  <c r="J899" i="2" a="1"/>
  <c r="J900" i="2" a="1"/>
  <c r="J901" i="2" a="1"/>
  <c r="J902" i="2" a="1"/>
  <c r="J904" i="2" a="1"/>
  <c r="J927" i="2" a="1"/>
  <c r="J929" i="2" a="1"/>
  <c r="J930" i="2" a="1"/>
  <c r="J931" i="2" a="1"/>
  <c r="J932" i="2" a="1"/>
  <c r="J933" i="2" a="1"/>
  <c r="J934" i="2" a="1"/>
  <c r="J936" i="2" a="1"/>
  <c r="J959" i="2" a="1"/>
  <c r="J961" i="2" a="1"/>
  <c r="J962" i="2" a="1"/>
  <c r="J963" i="2" a="1"/>
  <c r="J964" i="2" a="1"/>
  <c r="J965" i="2" a="1"/>
  <c r="J966" i="2" a="1"/>
  <c r="J968" i="2" a="1"/>
  <c r="J991" i="2" a="1"/>
  <c r="J993" i="2" a="1"/>
  <c r="J994" i="2" a="1"/>
  <c r="J995" i="2" a="1"/>
  <c r="J996" i="2" a="1"/>
  <c r="J997" i="2" a="1"/>
  <c r="J998" i="2" a="1"/>
  <c r="J1000" i="2" a="1"/>
  <c r="J1023" i="2" a="1"/>
  <c r="J1025" i="2" a="1"/>
  <c r="J1026" i="2" a="1"/>
  <c r="J1027" i="2" a="1"/>
  <c r="J1028" i="2" a="1"/>
  <c r="J1029" i="2" a="1"/>
  <c r="J1030" i="2" a="1"/>
  <c r="J1032" i="2" a="1"/>
  <c r="J1066" i="2" a="1"/>
  <c r="J1067" i="2" a="1"/>
  <c r="J1074" i="2" a="1"/>
  <c r="J1075" i="2" a="1"/>
  <c r="J1082" i="2" a="1"/>
  <c r="J1083" i="2" a="1"/>
  <c r="J1090" i="2" a="1"/>
  <c r="J1091" i="2" a="1"/>
  <c r="J1098" i="2" a="1"/>
  <c r="J1099" i="2" a="1"/>
  <c r="J1106" i="2" a="1"/>
  <c r="J1107" i="2" a="1"/>
  <c r="J1114" i="2" a="1"/>
  <c r="J1115" i="2" a="1"/>
  <c r="J1122" i="2" a="1"/>
  <c r="J1123" i="2" a="1"/>
  <c r="J1130" i="2" a="1"/>
  <c r="J1131" i="2" a="1"/>
  <c r="J1138" i="2" a="1"/>
  <c r="J1139" i="2" a="1"/>
  <c r="H8" i="2" a="1"/>
  <c r="H8" i="2" s="1"/>
  <c r="M8" i="2" s="1"/>
  <c r="H1263" i="2" a="1"/>
  <c r="H1259" i="2" a="1"/>
  <c r="H1255" i="2" a="1"/>
  <c r="H1251" i="2" a="1"/>
  <c r="H1251" i="2" s="1"/>
  <c r="H1247" i="2" a="1"/>
  <c r="H1243" i="2" a="1"/>
  <c r="H1239" i="2" a="1"/>
  <c r="H1235" i="2" a="1"/>
  <c r="H1235" i="2" s="1"/>
  <c r="H1231" i="2" a="1"/>
  <c r="H1227" i="2" a="1"/>
  <c r="H1223" i="2" a="1"/>
  <c r="H1219" i="2" a="1"/>
  <c r="H1219" i="2" s="1"/>
  <c r="H1215" i="2" a="1"/>
  <c r="H1211" i="2" a="1"/>
  <c r="H1207" i="2" a="1"/>
  <c r="H1203" i="2" a="1"/>
  <c r="H1203" i="2" s="1"/>
  <c r="H1199" i="2" a="1"/>
  <c r="H1195" i="2" a="1"/>
  <c r="H1191" i="2" a="1"/>
  <c r="H1187" i="2" a="1"/>
  <c r="H1187" i="2" s="1"/>
  <c r="H1183" i="2" a="1"/>
  <c r="H1179" i="2" a="1"/>
  <c r="H1175" i="2" a="1"/>
  <c r="H1171" i="2" a="1"/>
  <c r="H1171" i="2" s="1"/>
  <c r="H1167" i="2" a="1"/>
  <c r="H1163" i="2" a="1"/>
  <c r="H1159" i="2" a="1"/>
  <c r="H1155" i="2" a="1"/>
  <c r="H1155" i="2" s="1"/>
  <c r="H1151" i="2" a="1"/>
  <c r="H1147" i="2" a="1"/>
  <c r="H1143" i="2" a="1"/>
  <c r="H1139" i="2" a="1"/>
  <c r="H1139" i="2" s="1"/>
  <c r="H1135" i="2" a="1"/>
  <c r="H1129" i="2" a="1"/>
  <c r="H1126" i="2" a="1"/>
  <c r="H1123" i="2" a="1"/>
  <c r="H1123" i="2" s="1"/>
  <c r="H1119" i="2" a="1"/>
  <c r="H1113" i="2" a="1"/>
  <c r="H1110" i="2" a="1"/>
  <c r="H1107" i="2" a="1"/>
  <c r="H1107" i="2" s="1"/>
  <c r="H1103" i="2" a="1"/>
  <c r="H1097" i="2" a="1"/>
  <c r="H1094" i="2" a="1"/>
  <c r="H1091" i="2" a="1"/>
  <c r="H1091" i="2" s="1"/>
  <c r="H1087" i="2" a="1"/>
  <c r="H1081" i="2" a="1"/>
  <c r="H1078" i="2" a="1"/>
  <c r="H1075" i="2" a="1"/>
  <c r="H1075" i="2" s="1"/>
  <c r="H1071" i="2" a="1"/>
  <c r="H1065" i="2" a="1"/>
  <c r="H1062" i="2" a="1"/>
  <c r="H1059" i="2" a="1"/>
  <c r="H1059" i="2" s="1"/>
  <c r="H1055" i="2" a="1"/>
  <c r="H1049" i="2" a="1"/>
  <c r="H1046" i="2" a="1"/>
  <c r="H1043" i="2" a="1"/>
  <c r="H1043" i="2" s="1"/>
  <c r="H1039" i="2" a="1"/>
  <c r="H1033" i="2" a="1"/>
  <c r="H1030" i="2" a="1"/>
  <c r="H1027" i="2" a="1"/>
  <c r="H1027" i="2" s="1"/>
  <c r="H1023" i="2" a="1"/>
  <c r="H1017" i="2" a="1"/>
  <c r="H1014" i="2" a="1"/>
  <c r="H1011" i="2" a="1"/>
  <c r="H1011" i="2" s="1"/>
  <c r="H1007" i="2" a="1"/>
  <c r="H1001" i="2" a="1"/>
  <c r="H998" i="2" a="1"/>
  <c r="H995" i="2" a="1"/>
  <c r="H995" i="2" s="1"/>
  <c r="H991" i="2" a="1"/>
  <c r="H985" i="2" a="1"/>
  <c r="H982" i="2" a="1"/>
  <c r="H979" i="2" a="1"/>
  <c r="H979" i="2" s="1"/>
  <c r="H975" i="2" a="1"/>
  <c r="H969" i="2" a="1"/>
  <c r="H966" i="2" a="1"/>
  <c r="H963" i="2" a="1"/>
  <c r="H963" i="2" s="1"/>
  <c r="H959" i="2" a="1"/>
  <c r="H953" i="2" a="1"/>
  <c r="H950" i="2" a="1"/>
  <c r="H947" i="2" a="1"/>
  <c r="H947" i="2" s="1"/>
  <c r="H943" i="2" a="1"/>
  <c r="H937" i="2" a="1"/>
  <c r="H934" i="2" a="1"/>
  <c r="H931" i="2" a="1"/>
  <c r="H931" i="2" s="1"/>
  <c r="H927" i="2" a="1"/>
  <c r="H921" i="2" a="1"/>
  <c r="H918" i="2" a="1"/>
  <c r="H915" i="2" a="1"/>
  <c r="H915" i="2" s="1"/>
  <c r="H911" i="2" a="1"/>
  <c r="H905" i="2" a="1"/>
  <c r="H902" i="2" a="1"/>
  <c r="H899" i="2" a="1"/>
  <c r="H899" i="2" s="1"/>
  <c r="H895" i="2" a="1"/>
  <c r="H889" i="2" a="1"/>
  <c r="H886" i="2" a="1"/>
  <c r="H883" i="2" a="1"/>
  <c r="H883" i="2" s="1"/>
  <c r="H879" i="2" a="1"/>
  <c r="H873" i="2" a="1"/>
  <c r="H870" i="2" a="1"/>
  <c r="H867" i="2" a="1"/>
  <c r="H867" i="2" s="1"/>
  <c r="H863" i="2" a="1"/>
  <c r="H857" i="2" a="1"/>
  <c r="H854" i="2" a="1"/>
  <c r="H850" i="2" a="1"/>
  <c r="H850" i="2" s="1"/>
  <c r="H843" i="2" a="1"/>
  <c r="H839" i="2" a="1"/>
  <c r="H835" i="2" a="1"/>
  <c r="H832" i="2" a="1"/>
  <c r="H832" i="2" s="1"/>
  <c r="H828" i="2" a="1"/>
  <c r="H825" i="2" a="1"/>
  <c r="H821" i="2" a="1"/>
  <c r="H814" i="2" a="1"/>
  <c r="H814" i="2" s="1"/>
  <c r="H810" i="2" a="1"/>
  <c r="H807" i="2" a="1"/>
  <c r="H803" i="2" a="1"/>
  <c r="H800" i="2" a="1"/>
  <c r="H800" i="2" s="1"/>
  <c r="H796" i="2" a="1"/>
  <c r="H793" i="2" a="1"/>
  <c r="H789" i="2" a="1"/>
  <c r="H782" i="2" a="1"/>
  <c r="H782" i="2" s="1"/>
  <c r="H778" i="2" a="1"/>
  <c r="H775" i="2" a="1"/>
  <c r="H771" i="2" a="1"/>
  <c r="H768" i="2" a="1"/>
  <c r="H768" i="2" s="1"/>
  <c r="H764" i="2" a="1"/>
  <c r="H761" i="2" a="1"/>
  <c r="H757" i="2" a="1"/>
  <c r="H750" i="2" a="1"/>
  <c r="H750" i="2" s="1"/>
  <c r="H746" i="2" a="1"/>
  <c r="H743" i="2" a="1"/>
  <c r="H739" i="2" a="1"/>
  <c r="H736" i="2" a="1"/>
  <c r="H736" i="2" s="1"/>
  <c r="H732" i="2" a="1"/>
  <c r="H729" i="2" a="1"/>
  <c r="H725" i="2" a="1"/>
  <c r="H718" i="2" a="1"/>
  <c r="H718" i="2" s="1"/>
  <c r="H714" i="2" a="1"/>
  <c r="H711" i="2" a="1"/>
  <c r="H707" i="2" a="1"/>
  <c r="H704" i="2" a="1"/>
  <c r="H704" i="2" s="1"/>
  <c r="H700" i="2" a="1"/>
  <c r="H697" i="2" a="1"/>
  <c r="H693" i="2" a="1"/>
  <c r="H686" i="2" a="1"/>
  <c r="H686" i="2" s="1"/>
  <c r="H682" i="2" a="1"/>
  <c r="H679" i="2" a="1"/>
  <c r="H675" i="2" a="1"/>
  <c r="H672" i="2" a="1"/>
  <c r="H672" i="2" s="1"/>
  <c r="H669" i="2" a="1"/>
  <c r="H666" i="2" a="1"/>
  <c r="H664" i="2" a="1"/>
  <c r="H662" i="2" a="1"/>
  <c r="H662" i="2" s="1"/>
  <c r="H660" i="2" a="1"/>
  <c r="H653" i="2" a="1"/>
  <c r="H650" i="2" a="1"/>
  <c r="H647" i="2" a="1"/>
  <c r="H647" i="2" s="1"/>
  <c r="H644" i="2" a="1"/>
  <c r="H637" i="2" a="1"/>
  <c r="H634" i="2" a="1"/>
  <c r="H631" i="2" a="1"/>
  <c r="H631" i="2" s="1"/>
  <c r="H628" i="2" a="1"/>
  <c r="H621" i="2" a="1"/>
  <c r="H618" i="2" a="1"/>
  <c r="H615" i="2" a="1"/>
  <c r="H615" i="2" s="1"/>
  <c r="H612" i="2" a="1"/>
  <c r="H605" i="2" a="1"/>
  <c r="H602" i="2" a="1"/>
  <c r="H599" i="2" a="1"/>
  <c r="H599" i="2" s="1"/>
  <c r="H596" i="2" a="1"/>
  <c r="H589" i="2" a="1"/>
  <c r="H586" i="2" a="1"/>
  <c r="H583" i="2" a="1"/>
  <c r="H583" i="2" s="1"/>
  <c r="H580" i="2" a="1"/>
  <c r="H573" i="2" a="1"/>
  <c r="H570" i="2" a="1"/>
  <c r="H567" i="2" a="1"/>
  <c r="H567" i="2" s="1"/>
  <c r="H564" i="2" a="1"/>
  <c r="H557" i="2" a="1"/>
  <c r="H554" i="2" a="1"/>
  <c r="H551" i="2" a="1"/>
  <c r="H551" i="2" s="1"/>
  <c r="H548" i="2" a="1"/>
  <c r="H541" i="2" a="1"/>
  <c r="H538" i="2" a="1"/>
  <c r="H535" i="2" a="1"/>
  <c r="H535" i="2" s="1"/>
  <c r="H532" i="2" a="1"/>
  <c r="H525" i="2" a="1"/>
  <c r="H522" i="2" a="1"/>
  <c r="H519" i="2" a="1"/>
  <c r="H519" i="2" s="1"/>
  <c r="H516" i="2" a="1"/>
  <c r="H509" i="2" a="1"/>
  <c r="H506" i="2" a="1"/>
  <c r="H503" i="2" a="1"/>
  <c r="H503" i="2" s="1"/>
  <c r="H500" i="2" a="1"/>
  <c r="H493" i="2" a="1"/>
  <c r="H490" i="2" a="1"/>
  <c r="H487" i="2" a="1"/>
  <c r="H487" i="2" s="1"/>
  <c r="H484" i="2" a="1"/>
  <c r="H477" i="2" a="1"/>
  <c r="H474" i="2" a="1"/>
  <c r="H471" i="2" a="1"/>
  <c r="H471" i="2" s="1"/>
  <c r="H468" i="2" a="1"/>
  <c r="H461" i="2" a="1"/>
  <c r="H458" i="2" a="1"/>
  <c r="H455" i="2" a="1"/>
  <c r="H455" i="2" s="1"/>
  <c r="H452" i="2" a="1"/>
  <c r="H445" i="2" a="1"/>
  <c r="H442" i="2" a="1"/>
  <c r="H439" i="2" a="1"/>
  <c r="H439" i="2" s="1"/>
  <c r="H436" i="2" a="1"/>
  <c r="H429" i="2" a="1"/>
  <c r="H426" i="2" a="1"/>
  <c r="H423" i="2" a="1"/>
  <c r="H423" i="2" s="1"/>
  <c r="H420" i="2" a="1"/>
  <c r="H413" i="2" a="1"/>
  <c r="H413" i="2" s="1"/>
  <c r="H410" i="2" a="1"/>
  <c r="H410" i="2" s="1"/>
  <c r="H407" i="2" a="1"/>
  <c r="H407" i="2" s="1"/>
  <c r="H404" i="2" a="1"/>
  <c r="H404" i="2" s="1"/>
  <c r="H397" i="2" a="1"/>
  <c r="H397" i="2" s="1"/>
  <c r="H394" i="2" a="1"/>
  <c r="H394" i="2" s="1"/>
  <c r="H391" i="2" a="1"/>
  <c r="H391" i="2" s="1"/>
  <c r="H388" i="2" a="1"/>
  <c r="H388" i="2" s="1"/>
  <c r="H381" i="2" a="1"/>
  <c r="H381" i="2" s="1"/>
  <c r="H378" i="2" a="1"/>
  <c r="H378" i="2" s="1"/>
  <c r="H375" i="2" a="1"/>
  <c r="H375" i="2" s="1"/>
  <c r="H372" i="2" a="1"/>
  <c r="H372" i="2" s="1"/>
  <c r="H365" i="2" a="1"/>
  <c r="H365" i="2" s="1"/>
  <c r="H362" i="2" a="1"/>
  <c r="H362" i="2" s="1"/>
  <c r="H359" i="2" a="1"/>
  <c r="H359" i="2" s="1"/>
  <c r="H356" i="2" a="1"/>
  <c r="H356" i="2" s="1"/>
  <c r="H349" i="2" a="1"/>
  <c r="H349" i="2" s="1"/>
  <c r="H346" i="2" a="1"/>
  <c r="H346" i="2" s="1"/>
  <c r="H343" i="2" a="1"/>
  <c r="H343" i="2" s="1"/>
  <c r="H340" i="2" a="1"/>
  <c r="H340" i="2" s="1"/>
  <c r="H334" i="2" a="1"/>
  <c r="H334" i="2" s="1"/>
  <c r="H331" i="2" a="1"/>
  <c r="H331" i="2" s="1"/>
  <c r="H326" i="2" a="1"/>
  <c r="H326" i="2" s="1"/>
  <c r="H323" i="2" a="1"/>
  <c r="H323" i="2" s="1"/>
  <c r="H310" i="2" a="1"/>
  <c r="H310" i="2" s="1"/>
  <c r="H307" i="2" a="1"/>
  <c r="H307" i="2" s="1"/>
  <c r="H300" i="2" a="1"/>
  <c r="H300" i="2" s="1"/>
  <c r="H297" i="2" a="1"/>
  <c r="H297" i="2" s="1"/>
  <c r="H294" i="2" a="1"/>
  <c r="H294" i="2" s="1"/>
  <c r="H291" i="2" a="1"/>
  <c r="H291" i="2" s="1"/>
  <c r="H284" i="2" a="1"/>
  <c r="H284" i="2" s="1"/>
  <c r="H281" i="2" a="1"/>
  <c r="H281" i="2" s="1"/>
  <c r="H278" i="2" a="1"/>
  <c r="H278" i="2" s="1"/>
  <c r="H275" i="2" a="1"/>
  <c r="H275" i="2" s="1"/>
  <c r="H268" i="2" a="1"/>
  <c r="H268" i="2" s="1"/>
  <c r="H265" i="2" a="1"/>
  <c r="H265" i="2" s="1"/>
  <c r="H262" i="2" a="1"/>
  <c r="H262" i="2" s="1"/>
  <c r="H259" i="2" a="1"/>
  <c r="H259" i="2" s="1"/>
  <c r="H252" i="2" a="1"/>
  <c r="H252" i="2" s="1"/>
  <c r="H249" i="2" a="1"/>
  <c r="H249" i="2" s="1"/>
  <c r="H246" i="2" a="1"/>
  <c r="H246" i="2" s="1"/>
  <c r="H243" i="2" a="1"/>
  <c r="H243" i="2" s="1"/>
  <c r="H236" i="2" a="1"/>
  <c r="H236" i="2" s="1"/>
  <c r="H233" i="2" a="1"/>
  <c r="H233" i="2" s="1"/>
  <c r="H230" i="2" a="1"/>
  <c r="H230" i="2" s="1"/>
  <c r="H227" i="2" a="1"/>
  <c r="H227" i="2" s="1"/>
  <c r="H220" i="2" a="1"/>
  <c r="H220" i="2" s="1"/>
  <c r="H217" i="2" a="1"/>
  <c r="H217" i="2" s="1"/>
  <c r="H214" i="2" a="1"/>
  <c r="H214" i="2" s="1"/>
  <c r="H211" i="2" a="1"/>
  <c r="H211" i="2" s="1"/>
  <c r="H204" i="2" a="1"/>
  <c r="H204" i="2" s="1"/>
  <c r="H201" i="2" a="1"/>
  <c r="H201" i="2" s="1"/>
  <c r="H198" i="2" a="1"/>
  <c r="H198" i="2" s="1"/>
  <c r="H195" i="2" a="1"/>
  <c r="H195" i="2" s="1"/>
  <c r="H188" i="2" a="1"/>
  <c r="H188" i="2" s="1"/>
  <c r="H185" i="2" a="1"/>
  <c r="H185" i="2" s="1"/>
  <c r="H182" i="2" a="1"/>
  <c r="H182" i="2" s="1"/>
  <c r="H179" i="2" a="1"/>
  <c r="H179" i="2" s="1"/>
  <c r="H176" i="2" a="1"/>
  <c r="H176" i="2" s="1"/>
  <c r="H169" i="2" a="1"/>
  <c r="H169" i="2" s="1"/>
  <c r="H163" i="2" a="1"/>
  <c r="H163" i="2" s="1"/>
  <c r="H160" i="2" a="1"/>
  <c r="H160" i="2" s="1"/>
  <c r="H156" i="2" a="1"/>
  <c r="H156" i="2" s="1"/>
  <c r="H149" i="2" a="1"/>
  <c r="H149" i="2" s="1"/>
  <c r="H145" i="2" a="1"/>
  <c r="H145" i="2" s="1"/>
  <c r="H142" i="2" a="1"/>
  <c r="H142" i="2" s="1"/>
  <c r="H138" i="2" a="1"/>
  <c r="H138" i="2" s="1"/>
  <c r="H135" i="2" a="1"/>
  <c r="H135" i="2" s="1"/>
  <c r="H131" i="2" a="1"/>
  <c r="H131" i="2" s="1"/>
  <c r="H128" i="2" a="1"/>
  <c r="H128" i="2" s="1"/>
  <c r="H124" i="2" a="1"/>
  <c r="H124" i="2" s="1"/>
  <c r="H117" i="2" a="1"/>
  <c r="H117" i="2" s="1"/>
  <c r="H113" i="2" a="1"/>
  <c r="H113" i="2" s="1"/>
  <c r="H110" i="2" a="1"/>
  <c r="H110" i="2" s="1"/>
  <c r="H106" i="2" a="1"/>
  <c r="H106" i="2" s="1"/>
  <c r="H103" i="2" a="1"/>
  <c r="H103" i="2" s="1"/>
  <c r="H99" i="2" a="1"/>
  <c r="H99" i="2" s="1"/>
  <c r="H96" i="2" a="1"/>
  <c r="H96" i="2" s="1"/>
  <c r="H89" i="2" a="1"/>
  <c r="H89" i="2" s="1"/>
  <c r="H86" i="2" a="1"/>
  <c r="H86" i="2" s="1"/>
  <c r="H83" i="2" a="1"/>
  <c r="H83" i="2" s="1"/>
  <c r="H80" i="2" a="1"/>
  <c r="H80" i="2" s="1"/>
  <c r="H73" i="2" a="1"/>
  <c r="H73" i="2" s="1"/>
  <c r="H70" i="2" a="1"/>
  <c r="H70" i="2" s="1"/>
  <c r="H67" i="2" a="1"/>
  <c r="H67" i="2" s="1"/>
  <c r="H64" i="2" a="1"/>
  <c r="H64" i="2" s="1"/>
  <c r="H57" i="2" a="1"/>
  <c r="H57" i="2" s="1"/>
  <c r="H54" i="2" a="1"/>
  <c r="H54" i="2" s="1"/>
  <c r="H51" i="2" a="1"/>
  <c r="H51" i="2" s="1"/>
  <c r="H48" i="2" a="1"/>
  <c r="H48" i="2" s="1"/>
  <c r="H41" i="2" a="1"/>
  <c r="H41" i="2" s="1"/>
  <c r="H38" i="2" a="1"/>
  <c r="H38" i="2" s="1"/>
  <c r="H35" i="2" a="1"/>
  <c r="H35" i="2" s="1"/>
  <c r="H32" i="2" a="1"/>
  <c r="H32" i="2" s="1"/>
  <c r="H26" i="2" a="1"/>
  <c r="H26" i="2" s="1"/>
  <c r="H23" i="2" a="1"/>
  <c r="H23" i="2" s="1"/>
  <c r="H18" i="2" a="1"/>
  <c r="H18" i="2" s="1"/>
  <c r="H15" i="2" a="1"/>
  <c r="H15" i="2" s="1"/>
  <c r="H10" i="2" a="1"/>
  <c r="H10" i="2" s="1"/>
  <c r="M10" i="2" s="1"/>
  <c r="J1266" i="2" a="1"/>
  <c r="K1264" i="2" a="1"/>
  <c r="K1263" i="2" a="1"/>
  <c r="I1262" i="2" a="1"/>
  <c r="I1262" i="2" s="1"/>
  <c r="I1261" i="2" a="1"/>
  <c r="J1259" i="2" a="1"/>
  <c r="K1256" i="2" a="1"/>
  <c r="I1253" i="2" a="1"/>
  <c r="I1253" i="2" s="1"/>
  <c r="I1246" i="2" a="1"/>
  <c r="J1242" i="2" a="1"/>
  <c r="J1235" i="2" a="1"/>
  <c r="K1231" i="2" a="1"/>
  <c r="K1224" i="2" a="1"/>
  <c r="I1221" i="2" a="1"/>
  <c r="I1214" i="2" a="1"/>
  <c r="J1210" i="2" a="1"/>
  <c r="J1203" i="2" a="1"/>
  <c r="K1199" i="2" a="1"/>
  <c r="K1192" i="2" a="1"/>
  <c r="I1189" i="2" a="1"/>
  <c r="I1189" i="2" s="1"/>
  <c r="I1182" i="2" a="1"/>
  <c r="J1178" i="2" a="1"/>
  <c r="J1171" i="2" a="1"/>
  <c r="K1167" i="2" a="1"/>
  <c r="K1160" i="2" a="1"/>
  <c r="I1157" i="2" a="1"/>
  <c r="J1146" i="2" a="1"/>
  <c r="I13" i="2" a="1"/>
  <c r="I13" i="2" s="1"/>
  <c r="I15" i="2" a="1"/>
  <c r="I16" i="2" a="1"/>
  <c r="I17" i="2" a="1"/>
  <c r="I29" i="2" a="1"/>
  <c r="I29" i="2" s="1"/>
  <c r="I31" i="2" a="1"/>
  <c r="I32" i="2" a="1"/>
  <c r="I33" i="2" a="1"/>
  <c r="I45" i="2" a="1"/>
  <c r="I45" i="2" s="1"/>
  <c r="I47" i="2" a="1"/>
  <c r="I48" i="2" a="1"/>
  <c r="I49" i="2" a="1"/>
  <c r="I61" i="2" a="1"/>
  <c r="I61" i="2" s="1"/>
  <c r="I63" i="2" a="1"/>
  <c r="I64" i="2" a="1"/>
  <c r="I65" i="2" a="1"/>
  <c r="I69" i="2" a="1"/>
  <c r="I69" i="2" s="1"/>
  <c r="I73" i="2" a="1"/>
  <c r="I77" i="2" a="1"/>
  <c r="I81" i="2" a="1"/>
  <c r="I85" i="2" a="1"/>
  <c r="I85" i="2" s="1"/>
  <c r="I89" i="2" a="1"/>
  <c r="I93" i="2" a="1"/>
  <c r="I97" i="2" a="1"/>
  <c r="I101" i="2" a="1"/>
  <c r="I101" i="2" s="1"/>
  <c r="I105" i="2" a="1"/>
  <c r="I109" i="2" a="1"/>
  <c r="I113" i="2" a="1"/>
  <c r="I117" i="2" a="1"/>
  <c r="I117" i="2" s="1"/>
  <c r="I121" i="2" a="1"/>
  <c r="I125" i="2" a="1"/>
  <c r="I129" i="2" a="1"/>
  <c r="I133" i="2" a="1"/>
  <c r="I133" i="2" s="1"/>
  <c r="I137" i="2" a="1"/>
  <c r="I141" i="2" a="1"/>
  <c r="I145" i="2" a="1"/>
  <c r="I149" i="2" a="1"/>
  <c r="I149" i="2" s="1"/>
  <c r="I153" i="2" a="1"/>
  <c r="I157" i="2" a="1"/>
  <c r="I161" i="2" a="1"/>
  <c r="I165" i="2" a="1"/>
  <c r="I165" i="2" s="1"/>
  <c r="I169" i="2" a="1"/>
  <c r="I173" i="2" a="1"/>
  <c r="I177" i="2" a="1"/>
  <c r="I181" i="2" a="1"/>
  <c r="I181" i="2" s="1"/>
  <c r="I185" i="2" a="1"/>
  <c r="I189" i="2" a="1"/>
  <c r="I193" i="2" a="1"/>
  <c r="I197" i="2" a="1"/>
  <c r="I197" i="2" s="1"/>
  <c r="I201" i="2" a="1"/>
  <c r="I205" i="2" a="1"/>
  <c r="I209" i="2" a="1"/>
  <c r="I213" i="2" a="1"/>
  <c r="I213" i="2" s="1"/>
  <c r="I217" i="2" a="1"/>
  <c r="I221" i="2" a="1"/>
  <c r="I225" i="2" a="1"/>
  <c r="I229" i="2" a="1"/>
  <c r="I229" i="2" s="1"/>
  <c r="I233" i="2" a="1"/>
  <c r="I237" i="2" a="1"/>
  <c r="I241" i="2" a="1"/>
  <c r="I245" i="2" a="1"/>
  <c r="I245" i="2" s="1"/>
  <c r="I249" i="2" a="1"/>
  <c r="I253" i="2" a="1"/>
  <c r="I257" i="2" a="1"/>
  <c r="I261" i="2" a="1"/>
  <c r="I261" i="2" s="1"/>
  <c r="I265" i="2" a="1"/>
  <c r="I269" i="2" a="1"/>
  <c r="I273" i="2" a="1"/>
  <c r="I277" i="2" a="1"/>
  <c r="I277" i="2" s="1"/>
  <c r="I278" i="2" a="1"/>
  <c r="I279" i="2" a="1"/>
  <c r="I281" i="2" a="1"/>
  <c r="I293" i="2" a="1"/>
  <c r="I293" i="2" s="1"/>
  <c r="I294" i="2" a="1"/>
  <c r="I295" i="2" a="1"/>
  <c r="I297" i="2" a="1"/>
  <c r="I309" i="2" a="1"/>
  <c r="I309" i="2" s="1"/>
  <c r="I310" i="2" a="1"/>
  <c r="I311" i="2" a="1"/>
  <c r="I313" i="2" a="1"/>
  <c r="I325" i="2" a="1"/>
  <c r="I325" i="2" s="1"/>
  <c r="I326" i="2" a="1"/>
  <c r="I327" i="2" a="1"/>
  <c r="I329" i="2" a="1"/>
  <c r="I341" i="2" a="1"/>
  <c r="I341" i="2" s="1"/>
  <c r="I342" i="2" a="1"/>
  <c r="I343" i="2" a="1"/>
  <c r="I345" i="2" a="1"/>
  <c r="I357" i="2" a="1"/>
  <c r="I357" i="2" s="1"/>
  <c r="I358" i="2" a="1"/>
  <c r="I359" i="2" a="1"/>
  <c r="I361" i="2" a="1"/>
  <c r="I373" i="2" a="1"/>
  <c r="I373" i="2" s="1"/>
  <c r="I374" i="2" a="1"/>
  <c r="I375" i="2" a="1"/>
  <c r="I377" i="2" a="1"/>
  <c r="I389" i="2" a="1"/>
  <c r="I389" i="2" s="1"/>
  <c r="I390" i="2" a="1"/>
  <c r="I391" i="2" a="1"/>
  <c r="I393" i="2" a="1"/>
  <c r="I394" i="2" a="1"/>
  <c r="I394" i="2" s="1"/>
  <c r="I395" i="2" a="1"/>
  <c r="I396" i="2" a="1"/>
  <c r="I403" i="2" a="1"/>
  <c r="I404" i="2" a="1"/>
  <c r="I404" i="2" s="1"/>
  <c r="I409" i="2" a="1"/>
  <c r="I410" i="2" a="1"/>
  <c r="I416" i="2" a="1"/>
  <c r="I422" i="2" a="1"/>
  <c r="I422" i="2" s="1"/>
  <c r="I423" i="2" a="1"/>
  <c r="I429" i="2" a="1"/>
  <c r="I435" i="2" a="1"/>
  <c r="I436" i="2" a="1"/>
  <c r="I436" i="2" s="1"/>
  <c r="I441" i="2" a="1"/>
  <c r="I442" i="2" a="1"/>
  <c r="I448" i="2" a="1"/>
  <c r="I454" i="2" a="1"/>
  <c r="I454" i="2" s="1"/>
  <c r="I455" i="2" a="1"/>
  <c r="I461" i="2" a="1"/>
  <c r="I467" i="2" a="1"/>
  <c r="I468" i="2" a="1"/>
  <c r="I468" i="2" s="1"/>
  <c r="I473" i="2" a="1"/>
  <c r="I474" i="2" a="1"/>
  <c r="I480" i="2" a="1"/>
  <c r="I486" i="2" a="1"/>
  <c r="I486" i="2" s="1"/>
  <c r="I487" i="2" a="1"/>
  <c r="I493" i="2" a="1"/>
  <c r="I499" i="2" a="1"/>
  <c r="I500" i="2" a="1"/>
  <c r="I500" i="2" s="1"/>
  <c r="I505" i="2" a="1"/>
  <c r="I506" i="2" a="1"/>
  <c r="I512" i="2" a="1"/>
  <c r="I518" i="2" a="1"/>
  <c r="I518" i="2" s="1"/>
  <c r="I519" i="2" a="1"/>
  <c r="I525" i="2" a="1"/>
  <c r="I531" i="2" a="1"/>
  <c r="I532" i="2" a="1"/>
  <c r="I532" i="2" s="1"/>
  <c r="I537" i="2" a="1"/>
  <c r="I538" i="2" a="1"/>
  <c r="I544" i="2" a="1"/>
  <c r="I550" i="2" a="1"/>
  <c r="I550" i="2" s="1"/>
  <c r="I551" i="2" a="1"/>
  <c r="I557" i="2" a="1"/>
  <c r="I563" i="2" a="1"/>
  <c r="I564" i="2" a="1"/>
  <c r="I564" i="2" s="1"/>
  <c r="I569" i="2" a="1"/>
  <c r="I570" i="2" a="1"/>
  <c r="I576" i="2" a="1"/>
  <c r="I582" i="2" a="1"/>
  <c r="I582" i="2" s="1"/>
  <c r="I583" i="2" a="1"/>
  <c r="I589" i="2" a="1"/>
  <c r="I590" i="2" a="1"/>
  <c r="I591" i="2" a="1"/>
  <c r="I591" i="2" s="1"/>
  <c r="I592" i="2" a="1"/>
  <c r="I593" i="2" a="1"/>
  <c r="I594" i="2" a="1"/>
  <c r="I595" i="2" a="1"/>
  <c r="I595" i="2" s="1"/>
  <c r="I597" i="2" a="1"/>
  <c r="I8" i="2" a="1"/>
  <c r="I9" i="2" a="1"/>
  <c r="I10" i="2" a="1"/>
  <c r="I10" i="2" s="1"/>
  <c r="I11" i="2" a="1"/>
  <c r="I12" i="2" a="1"/>
  <c r="I14" i="2" a="1"/>
  <c r="I26" i="2" a="1"/>
  <c r="I26" i="2" s="1"/>
  <c r="I27" i="2" a="1"/>
  <c r="I28" i="2" a="1"/>
  <c r="I30" i="2" a="1"/>
  <c r="I42" i="2" a="1"/>
  <c r="I42" i="2" s="1"/>
  <c r="I43" i="2" a="1"/>
  <c r="I44" i="2" a="1"/>
  <c r="I46" i="2" a="1"/>
  <c r="I58" i="2" a="1"/>
  <c r="I58" i="2" s="1"/>
  <c r="I59" i="2" a="1"/>
  <c r="I60" i="2" a="1"/>
  <c r="I62" i="2" a="1"/>
  <c r="I68" i="2" a="1"/>
  <c r="I68" i="2" s="1"/>
  <c r="I72" i="2" a="1"/>
  <c r="I76" i="2" a="1"/>
  <c r="I80" i="2" a="1"/>
  <c r="I84" i="2" a="1"/>
  <c r="I84" i="2" s="1"/>
  <c r="I88" i="2" a="1"/>
  <c r="I92" i="2" a="1"/>
  <c r="I96" i="2" a="1"/>
  <c r="I100" i="2" a="1"/>
  <c r="I100" i="2" s="1"/>
  <c r="I104" i="2" a="1"/>
  <c r="I108" i="2" a="1"/>
  <c r="I112" i="2" a="1"/>
  <c r="I116" i="2" a="1"/>
  <c r="I116" i="2" s="1"/>
  <c r="I120" i="2" a="1"/>
  <c r="I124" i="2" a="1"/>
  <c r="I128" i="2" a="1"/>
  <c r="I132" i="2" a="1"/>
  <c r="I132" i="2" s="1"/>
  <c r="I136" i="2" a="1"/>
  <c r="I140" i="2" a="1"/>
  <c r="I144" i="2" a="1"/>
  <c r="I148" i="2" a="1"/>
  <c r="I148" i="2" s="1"/>
  <c r="I152" i="2" a="1"/>
  <c r="I156" i="2" a="1"/>
  <c r="I160" i="2" a="1"/>
  <c r="I164" i="2" a="1"/>
  <c r="I164" i="2" s="1"/>
  <c r="I168" i="2" a="1"/>
  <c r="I172" i="2" a="1"/>
  <c r="I176" i="2" a="1"/>
  <c r="I180" i="2" a="1"/>
  <c r="I180" i="2" s="1"/>
  <c r="I184" i="2" a="1"/>
  <c r="I188" i="2" a="1"/>
  <c r="I192" i="2" a="1"/>
  <c r="I196" i="2" a="1"/>
  <c r="I196" i="2" s="1"/>
  <c r="I200" i="2" a="1"/>
  <c r="I204" i="2" a="1"/>
  <c r="I208" i="2" a="1"/>
  <c r="I212" i="2" a="1"/>
  <c r="I212" i="2" s="1"/>
  <c r="I216" i="2" a="1"/>
  <c r="I220" i="2" a="1"/>
  <c r="I224" i="2" a="1"/>
  <c r="I228" i="2" a="1"/>
  <c r="I228" i="2" s="1"/>
  <c r="I232" i="2" a="1"/>
  <c r="I236" i="2" a="1"/>
  <c r="I240" i="2" a="1"/>
  <c r="I244" i="2" a="1"/>
  <c r="I244" i="2" s="1"/>
  <c r="I248" i="2" a="1"/>
  <c r="I252" i="2" a="1"/>
  <c r="I256" i="2" a="1"/>
  <c r="I260" i="2" a="1"/>
  <c r="I260" i="2" s="1"/>
  <c r="I264" i="2" a="1"/>
  <c r="I268" i="2" a="1"/>
  <c r="I272" i="2" a="1"/>
  <c r="I276" i="2" a="1"/>
  <c r="I276" i="2" s="1"/>
  <c r="I288" i="2" a="1"/>
  <c r="I290" i="2" a="1"/>
  <c r="I291" i="2" a="1"/>
  <c r="I292" i="2" a="1"/>
  <c r="I292" i="2" s="1"/>
  <c r="I304" i="2" a="1"/>
  <c r="I306" i="2" a="1"/>
  <c r="I307" i="2" a="1"/>
  <c r="I308" i="2" a="1"/>
  <c r="I308" i="2" s="1"/>
  <c r="I320" i="2" a="1"/>
  <c r="I322" i="2" a="1"/>
  <c r="I323" i="2" a="1"/>
  <c r="I324" i="2" a="1"/>
  <c r="I324" i="2" s="1"/>
  <c r="I336" i="2" a="1"/>
  <c r="I338" i="2" a="1"/>
  <c r="I339" i="2" a="1"/>
  <c r="I340" i="2" a="1"/>
  <c r="I340" i="2" s="1"/>
  <c r="I352" i="2" a="1"/>
  <c r="I354" i="2" a="1"/>
  <c r="I355" i="2" a="1"/>
  <c r="I356" i="2" a="1"/>
  <c r="I356" i="2" s="1"/>
  <c r="I368" i="2" a="1"/>
  <c r="I370" i="2" a="1"/>
  <c r="I371" i="2" a="1"/>
  <c r="I372" i="2" a="1"/>
  <c r="I372" i="2" s="1"/>
  <c r="I384" i="2" a="1"/>
  <c r="I386" i="2" a="1"/>
  <c r="I387" i="2" a="1"/>
  <c r="I388" i="2" a="1"/>
  <c r="I388" i="2" s="1"/>
  <c r="I392" i="2" a="1"/>
  <c r="I401" i="2" a="1"/>
  <c r="I402" i="2" a="1"/>
  <c r="I408" i="2" a="1"/>
  <c r="I408" i="2" s="1"/>
  <c r="I414" i="2" a="1"/>
  <c r="I415" i="2" a="1"/>
  <c r="I421" i="2" a="1"/>
  <c r="I427" i="2" a="1"/>
  <c r="I427" i="2" s="1"/>
  <c r="I428" i="2" a="1"/>
  <c r="I433" i="2" a="1"/>
  <c r="I434" i="2" a="1"/>
  <c r="I440" i="2" a="1"/>
  <c r="I440" i="2" s="1"/>
  <c r="I446" i="2" a="1"/>
  <c r="I447" i="2" a="1"/>
  <c r="I453" i="2" a="1"/>
  <c r="I459" i="2" a="1"/>
  <c r="I459" i="2" s="1"/>
  <c r="I460" i="2" a="1"/>
  <c r="I465" i="2" a="1"/>
  <c r="I466" i="2" a="1"/>
  <c r="I472" i="2" a="1"/>
  <c r="I472" i="2" s="1"/>
  <c r="I478" i="2" a="1"/>
  <c r="I479" i="2" a="1"/>
  <c r="I485" i="2" a="1"/>
  <c r="I491" i="2" a="1"/>
  <c r="I491" i="2" s="1"/>
  <c r="I492" i="2" a="1"/>
  <c r="I497" i="2" a="1"/>
  <c r="I498" i="2" a="1"/>
  <c r="I504" i="2" a="1"/>
  <c r="I504" i="2" s="1"/>
  <c r="I510" i="2" a="1"/>
  <c r="I511" i="2" a="1"/>
  <c r="I517" i="2" a="1"/>
  <c r="I523" i="2" a="1"/>
  <c r="I523" i="2" s="1"/>
  <c r="I524" i="2" a="1"/>
  <c r="I529" i="2" a="1"/>
  <c r="I530" i="2" a="1"/>
  <c r="I536" i="2" a="1"/>
  <c r="I536" i="2" s="1"/>
  <c r="I542" i="2" a="1"/>
  <c r="I543" i="2" a="1"/>
  <c r="I549" i="2" a="1"/>
  <c r="I555" i="2" a="1"/>
  <c r="I555" i="2" s="1"/>
  <c r="I556" i="2" a="1"/>
  <c r="I561" i="2" a="1"/>
  <c r="I562" i="2" a="1"/>
  <c r="I568" i="2" a="1"/>
  <c r="I568" i="2" s="1"/>
  <c r="I574" i="2" a="1"/>
  <c r="I575" i="2" a="1"/>
  <c r="I581" i="2" a="1"/>
  <c r="I587" i="2" a="1"/>
  <c r="I587" i="2" s="1"/>
  <c r="I588" i="2" a="1"/>
  <c r="I596" i="2" a="1"/>
  <c r="I598" i="2" a="1"/>
  <c r="I599" i="2" a="1"/>
  <c r="I599" i="2" s="1"/>
  <c r="I600" i="2" a="1"/>
  <c r="I601" i="2" a="1"/>
  <c r="I602" i="2" a="1"/>
  <c r="I603" i="2" a="1"/>
  <c r="I603" i="2" s="1"/>
  <c r="I605" i="2" a="1"/>
  <c r="I18" i="2" a="1"/>
  <c r="I19" i="2" a="1"/>
  <c r="I20" i="2" a="1"/>
  <c r="I20" i="2" s="1"/>
  <c r="I22" i="2" a="1"/>
  <c r="I34" i="2" a="1"/>
  <c r="I35" i="2" a="1"/>
  <c r="I36" i="2" a="1"/>
  <c r="I36" i="2" s="1"/>
  <c r="I38" i="2" a="1"/>
  <c r="I50" i="2" a="1"/>
  <c r="I51" i="2" a="1"/>
  <c r="I52" i="2" a="1"/>
  <c r="I52" i="2" s="1"/>
  <c r="I54" i="2" a="1"/>
  <c r="I66" i="2" a="1"/>
  <c r="I70" i="2" a="1"/>
  <c r="I74" i="2" a="1"/>
  <c r="I74" i="2" s="1"/>
  <c r="I78" i="2" a="1"/>
  <c r="I82" i="2" a="1"/>
  <c r="I86" i="2" a="1"/>
  <c r="I90" i="2" a="1"/>
  <c r="I90" i="2" s="1"/>
  <c r="I94" i="2" a="1"/>
  <c r="I98" i="2" a="1"/>
  <c r="I102" i="2" a="1"/>
  <c r="I106" i="2" a="1"/>
  <c r="I106" i="2" s="1"/>
  <c r="I110" i="2" a="1"/>
  <c r="I114" i="2" a="1"/>
  <c r="I118" i="2" a="1"/>
  <c r="I122" i="2" a="1"/>
  <c r="I122" i="2" s="1"/>
  <c r="I126" i="2" a="1"/>
  <c r="I130" i="2" a="1"/>
  <c r="I134" i="2" a="1"/>
  <c r="I138" i="2" a="1"/>
  <c r="I138" i="2" s="1"/>
  <c r="I142" i="2" a="1"/>
  <c r="I146" i="2" a="1"/>
  <c r="I150" i="2" a="1"/>
  <c r="I154" i="2" a="1"/>
  <c r="I154" i="2" s="1"/>
  <c r="I158" i="2" a="1"/>
  <c r="I162" i="2" a="1"/>
  <c r="I166" i="2" a="1"/>
  <c r="I170" i="2" a="1"/>
  <c r="I170" i="2" s="1"/>
  <c r="I174" i="2" a="1"/>
  <c r="I178" i="2" a="1"/>
  <c r="I182" i="2" a="1"/>
  <c r="I186" i="2" a="1"/>
  <c r="I186" i="2" s="1"/>
  <c r="I190" i="2" a="1"/>
  <c r="I194" i="2" a="1"/>
  <c r="I198" i="2" a="1"/>
  <c r="I202" i="2" a="1"/>
  <c r="I202" i="2" s="1"/>
  <c r="I206" i="2" a="1"/>
  <c r="I210" i="2" a="1"/>
  <c r="I214" i="2" a="1"/>
  <c r="I218" i="2" a="1"/>
  <c r="I218" i="2" s="1"/>
  <c r="I222" i="2" a="1"/>
  <c r="I226" i="2" a="1"/>
  <c r="I230" i="2" a="1"/>
  <c r="I234" i="2" a="1"/>
  <c r="I234" i="2" s="1"/>
  <c r="I238" i="2" a="1"/>
  <c r="I242" i="2" a="1"/>
  <c r="I246" i="2" a="1"/>
  <c r="I250" i="2" a="1"/>
  <c r="I250" i="2" s="1"/>
  <c r="I254" i="2" a="1"/>
  <c r="I258" i="2" a="1"/>
  <c r="I262" i="2" a="1"/>
  <c r="I266" i="2" a="1"/>
  <c r="I266" i="2" s="1"/>
  <c r="I270" i="2" a="1"/>
  <c r="I274" i="2" a="1"/>
  <c r="I280" i="2" a="1"/>
  <c r="I282" i="2" a="1"/>
  <c r="I282" i="2" s="1"/>
  <c r="I283" i="2" a="1"/>
  <c r="I284" i="2" a="1"/>
  <c r="I296" i="2" a="1"/>
  <c r="I298" i="2" a="1"/>
  <c r="I298" i="2" s="1"/>
  <c r="I299" i="2" a="1"/>
  <c r="I300" i="2" a="1"/>
  <c r="I312" i="2" a="1"/>
  <c r="I314" i="2" a="1"/>
  <c r="I314" i="2" s="1"/>
  <c r="I315" i="2" a="1"/>
  <c r="I316" i="2" a="1"/>
  <c r="I328" i="2" a="1"/>
  <c r="I330" i="2" a="1"/>
  <c r="I330" i="2" s="1"/>
  <c r="I331" i="2" a="1"/>
  <c r="I332" i="2" a="1"/>
  <c r="I344" i="2" a="1"/>
  <c r="I346" i="2" a="1"/>
  <c r="I346" i="2" s="1"/>
  <c r="I347" i="2" a="1"/>
  <c r="I348" i="2" a="1"/>
  <c r="I360" i="2" a="1"/>
  <c r="I362" i="2" a="1"/>
  <c r="I362" i="2" s="1"/>
  <c r="I363" i="2" a="1"/>
  <c r="I364" i="2" a="1"/>
  <c r="I376" i="2" a="1"/>
  <c r="I378" i="2" a="1"/>
  <c r="I378" i="2" s="1"/>
  <c r="I379" i="2" a="1"/>
  <c r="I380" i="2" a="1"/>
  <c r="I397" i="2" a="1"/>
  <c r="I398" i="2" a="1"/>
  <c r="I398" i="2" s="1"/>
  <c r="I399" i="2" a="1"/>
  <c r="I405" i="2" a="1"/>
  <c r="I411" i="2" a="1"/>
  <c r="I412" i="2" a="1"/>
  <c r="I412" i="2" s="1"/>
  <c r="I417" i="2" a="1"/>
  <c r="I418" i="2" a="1"/>
  <c r="I424" i="2" a="1"/>
  <c r="I430" i="2" a="1"/>
  <c r="I430" i="2" s="1"/>
  <c r="I431" i="2" a="1"/>
  <c r="I437" i="2" a="1"/>
  <c r="I443" i="2" a="1"/>
  <c r="I444" i="2" a="1"/>
  <c r="I444" i="2" s="1"/>
  <c r="I449" i="2" a="1"/>
  <c r="I450" i="2" a="1"/>
  <c r="I456" i="2" a="1"/>
  <c r="I462" i="2" a="1"/>
  <c r="I462" i="2" s="1"/>
  <c r="I463" i="2" a="1"/>
  <c r="I469" i="2" a="1"/>
  <c r="I475" i="2" a="1"/>
  <c r="I476" i="2" a="1"/>
  <c r="I476" i="2" s="1"/>
  <c r="I481" i="2" a="1"/>
  <c r="I482" i="2" a="1"/>
  <c r="I488" i="2" a="1"/>
  <c r="I494" i="2" a="1"/>
  <c r="I494" i="2" s="1"/>
  <c r="I495" i="2" a="1"/>
  <c r="I501" i="2" a="1"/>
  <c r="I507" i="2" a="1"/>
  <c r="I508" i="2" a="1"/>
  <c r="I508" i="2" s="1"/>
  <c r="I513" i="2" a="1"/>
  <c r="I514" i="2" a="1"/>
  <c r="I520" i="2" a="1"/>
  <c r="I526" i="2" a="1"/>
  <c r="I526" i="2" s="1"/>
  <c r="I527" i="2" a="1"/>
  <c r="I533" i="2" a="1"/>
  <c r="I539" i="2" a="1"/>
  <c r="I540" i="2" a="1"/>
  <c r="I540" i="2" s="1"/>
  <c r="I545" i="2" a="1"/>
  <c r="I546" i="2" a="1"/>
  <c r="I552" i="2" a="1"/>
  <c r="I558" i="2" a="1"/>
  <c r="I558" i="2" s="1"/>
  <c r="I559" i="2" a="1"/>
  <c r="I565" i="2" a="1"/>
  <c r="I571" i="2" a="1"/>
  <c r="I572" i="2" a="1"/>
  <c r="I572" i="2" s="1"/>
  <c r="I577" i="2" a="1"/>
  <c r="I578" i="2" a="1"/>
  <c r="I584" i="2" a="1"/>
  <c r="I23" i="2" a="1"/>
  <c r="I23" i="2" s="1"/>
  <c r="I40" i="2" a="1"/>
  <c r="I53" i="2" a="1"/>
  <c r="I57" i="2" a="1"/>
  <c r="I71" i="2" a="1"/>
  <c r="I71" i="2" s="1"/>
  <c r="I87" i="2" a="1"/>
  <c r="I103" i="2" a="1"/>
  <c r="I119" i="2" a="1"/>
  <c r="I135" i="2" a="1"/>
  <c r="I135" i="2" s="1"/>
  <c r="I151" i="2" a="1"/>
  <c r="I167" i="2" a="1"/>
  <c r="I183" i="2" a="1"/>
  <c r="I199" i="2" a="1"/>
  <c r="I199" i="2" s="1"/>
  <c r="I215" i="2" a="1"/>
  <c r="I231" i="2" a="1"/>
  <c r="I247" i="2" a="1"/>
  <c r="I263" i="2" a="1"/>
  <c r="I263" i="2" s="1"/>
  <c r="I287" i="2" a="1"/>
  <c r="I317" i="2" a="1"/>
  <c r="I321" i="2" a="1"/>
  <c r="I334" i="2" a="1"/>
  <c r="I334" i="2" s="1"/>
  <c r="I351" i="2" a="1"/>
  <c r="I381" i="2" a="1"/>
  <c r="I385" i="2" a="1"/>
  <c r="I407" i="2" a="1"/>
  <c r="I407" i="2" s="1"/>
  <c r="I426" i="2" a="1"/>
  <c r="I445" i="2" a="1"/>
  <c r="I464" i="2" a="1"/>
  <c r="I483" i="2" a="1"/>
  <c r="I483" i="2" s="1"/>
  <c r="I502" i="2" a="1"/>
  <c r="I516" i="2" a="1"/>
  <c r="I521" i="2" a="1"/>
  <c r="I535" i="2" a="1"/>
  <c r="I535" i="2" s="1"/>
  <c r="I554" i="2" a="1"/>
  <c r="I573" i="2" a="1"/>
  <c r="I606" i="2" a="1"/>
  <c r="I608" i="2" a="1"/>
  <c r="I608" i="2" s="1"/>
  <c r="I613" i="2" a="1"/>
  <c r="I642" i="2" a="1"/>
  <c r="I643" i="2" a="1"/>
  <c r="I644" i="2" a="1"/>
  <c r="I644" i="2" s="1"/>
  <c r="I646" i="2" a="1"/>
  <c r="I657" i="2" a="1"/>
  <c r="I661" i="2" a="1"/>
  <c r="I665" i="2" a="1"/>
  <c r="I665" i="2" s="1"/>
  <c r="I669" i="2" a="1"/>
  <c r="I673" i="2" a="1"/>
  <c r="I677" i="2" a="1"/>
  <c r="I681" i="2" a="1"/>
  <c r="I681" i="2" s="1"/>
  <c r="I685" i="2" a="1"/>
  <c r="I689" i="2" a="1"/>
  <c r="I693" i="2" a="1"/>
  <c r="I697" i="2" a="1"/>
  <c r="I697" i="2" s="1"/>
  <c r="I701" i="2" a="1"/>
  <c r="I705" i="2" a="1"/>
  <c r="I709" i="2" a="1"/>
  <c r="I713" i="2" a="1"/>
  <c r="I713" i="2" s="1"/>
  <c r="I717" i="2" a="1"/>
  <c r="I721" i="2" a="1"/>
  <c r="I725" i="2" a="1"/>
  <c r="I729" i="2" a="1"/>
  <c r="I729" i="2" s="1"/>
  <c r="I733" i="2" a="1"/>
  <c r="I737" i="2" a="1"/>
  <c r="I741" i="2" a="1"/>
  <c r="I745" i="2" a="1"/>
  <c r="I745" i="2" s="1"/>
  <c r="I749" i="2" a="1"/>
  <c r="I753" i="2" a="1"/>
  <c r="I757" i="2" a="1"/>
  <c r="I761" i="2" a="1"/>
  <c r="I761" i="2" s="1"/>
  <c r="I765" i="2" a="1"/>
  <c r="I769" i="2" a="1"/>
  <c r="I773" i="2" a="1"/>
  <c r="I777" i="2" a="1"/>
  <c r="I777" i="2" s="1"/>
  <c r="I781" i="2" a="1"/>
  <c r="I785" i="2" a="1"/>
  <c r="I789" i="2" a="1"/>
  <c r="I793" i="2" a="1"/>
  <c r="I793" i="2" s="1"/>
  <c r="I797" i="2" a="1"/>
  <c r="I801" i="2" a="1"/>
  <c r="I805" i="2" a="1"/>
  <c r="I809" i="2" a="1"/>
  <c r="I809" i="2" s="1"/>
  <c r="I813" i="2" a="1"/>
  <c r="I817" i="2" a="1"/>
  <c r="I821" i="2" a="1"/>
  <c r="I825" i="2" a="1"/>
  <c r="I825" i="2" s="1"/>
  <c r="I827" i="2" a="1"/>
  <c r="I850" i="2" a="1"/>
  <c r="I852" i="2" a="1"/>
  <c r="I853" i="2" a="1"/>
  <c r="I853" i="2" s="1"/>
  <c r="I854" i="2" a="1"/>
  <c r="I855" i="2" a="1"/>
  <c r="I856" i="2" a="1"/>
  <c r="I857" i="2" a="1"/>
  <c r="I857" i="2" s="1"/>
  <c r="I859" i="2" a="1"/>
  <c r="I882" i="2" a="1"/>
  <c r="I884" i="2" a="1"/>
  <c r="I885" i="2" a="1"/>
  <c r="I885" i="2" s="1"/>
  <c r="I886" i="2" a="1"/>
  <c r="I887" i="2" a="1"/>
  <c r="I888" i="2" a="1"/>
  <c r="I889" i="2" a="1"/>
  <c r="I889" i="2" s="1"/>
  <c r="I891" i="2" a="1"/>
  <c r="I914" i="2" a="1"/>
  <c r="I916" i="2" a="1"/>
  <c r="I917" i="2" a="1"/>
  <c r="I917" i="2" s="1"/>
  <c r="I918" i="2" a="1"/>
  <c r="I919" i="2" a="1"/>
  <c r="I920" i="2" a="1"/>
  <c r="I921" i="2" a="1"/>
  <c r="I921" i="2" s="1"/>
  <c r="I923" i="2" a="1"/>
  <c r="I946" i="2" a="1"/>
  <c r="I948" i="2" a="1"/>
  <c r="I949" i="2" a="1"/>
  <c r="I949" i="2" s="1"/>
  <c r="I950" i="2" a="1"/>
  <c r="I951" i="2" a="1"/>
  <c r="I952" i="2" a="1"/>
  <c r="I953" i="2" a="1"/>
  <c r="I953" i="2" s="1"/>
  <c r="I955" i="2" a="1"/>
  <c r="I978" i="2" a="1"/>
  <c r="I980" i="2" a="1"/>
  <c r="I981" i="2" a="1"/>
  <c r="I981" i="2" s="1"/>
  <c r="I982" i="2" a="1"/>
  <c r="I983" i="2" a="1"/>
  <c r="I984" i="2" a="1"/>
  <c r="I985" i="2" a="1"/>
  <c r="I985" i="2" s="1"/>
  <c r="I987" i="2" a="1"/>
  <c r="I1010" i="2" a="1"/>
  <c r="I1012" i="2" a="1"/>
  <c r="I1013" i="2" a="1"/>
  <c r="I1013" i="2" s="1"/>
  <c r="I1014" i="2" a="1"/>
  <c r="I1015" i="2" a="1"/>
  <c r="I1015" i="2" s="1"/>
  <c r="I1016" i="2" a="1"/>
  <c r="I1017" i="2" a="1"/>
  <c r="I1017" i="2" s="1"/>
  <c r="I1019" i="2" a="1"/>
  <c r="I1042" i="2" a="1"/>
  <c r="I1042" i="2" s="1"/>
  <c r="I1044" i="2" a="1"/>
  <c r="I1045" i="2" a="1"/>
  <c r="I1045" i="2" s="1"/>
  <c r="I1046" i="2" a="1"/>
  <c r="I1047" i="2" a="1"/>
  <c r="I1047" i="2" s="1"/>
  <c r="I1048" i="2" a="1"/>
  <c r="I1049" i="2" a="1"/>
  <c r="I1049" i="2" s="1"/>
  <c r="I1051" i="2" a="1"/>
  <c r="I1054" i="2" a="1"/>
  <c r="I1054" i="2" s="1"/>
  <c r="I1056" i="2" a="1"/>
  <c r="I1058" i="2" a="1"/>
  <c r="I1058" i="2" s="1"/>
  <c r="I1060" i="2" a="1"/>
  <c r="I1062" i="2" a="1"/>
  <c r="I1062" i="2" s="1"/>
  <c r="I1064" i="2" a="1"/>
  <c r="I1071" i="2" a="1"/>
  <c r="I1071" i="2" s="1"/>
  <c r="I1072" i="2" a="1"/>
  <c r="I1079" i="2" a="1"/>
  <c r="I1079" i="2" s="1"/>
  <c r="I1080" i="2" a="1"/>
  <c r="I1087" i="2" a="1"/>
  <c r="I1087" i="2" s="1"/>
  <c r="I1088" i="2" a="1"/>
  <c r="I1095" i="2" a="1"/>
  <c r="I1095" i="2" s="1"/>
  <c r="I1096" i="2" a="1"/>
  <c r="I1103" i="2" a="1"/>
  <c r="I1103" i="2" s="1"/>
  <c r="I1104" i="2" a="1"/>
  <c r="I1111" i="2" a="1"/>
  <c r="I1111" i="2" s="1"/>
  <c r="I1112" i="2" a="1"/>
  <c r="I1119" i="2" a="1"/>
  <c r="I1119" i="2" s="1"/>
  <c r="I1120" i="2" a="1"/>
  <c r="I1127" i="2" a="1"/>
  <c r="I1127" i="2" s="1"/>
  <c r="I1128" i="2" a="1"/>
  <c r="I1135" i="2" a="1"/>
  <c r="I1135" i="2" s="1"/>
  <c r="I1136" i="2" a="1"/>
  <c r="I1143" i="2" a="1"/>
  <c r="I1143" i="2" s="1"/>
  <c r="I1144" i="2" a="1"/>
  <c r="I1151" i="2" a="1"/>
  <c r="I1151" i="2" s="1"/>
  <c r="I1152" i="2" a="1"/>
  <c r="I1159" i="2" a="1"/>
  <c r="I1159" i="2" s="1"/>
  <c r="I1160" i="2" a="1"/>
  <c r="I1167" i="2" a="1"/>
  <c r="I1167" i="2" s="1"/>
  <c r="I1168" i="2" a="1"/>
  <c r="I1175" i="2" a="1"/>
  <c r="I1175" i="2" s="1"/>
  <c r="I1176" i="2" a="1"/>
  <c r="I1183" i="2" a="1"/>
  <c r="I1183" i="2" s="1"/>
  <c r="I1184" i="2" a="1"/>
  <c r="I1191" i="2" a="1"/>
  <c r="I1191" i="2" s="1"/>
  <c r="I1192" i="2" a="1"/>
  <c r="I1199" i="2" a="1"/>
  <c r="I1199" i="2" s="1"/>
  <c r="I1200" i="2" a="1"/>
  <c r="I1207" i="2" a="1"/>
  <c r="I1207" i="2" s="1"/>
  <c r="I1208" i="2" a="1"/>
  <c r="I1215" i="2" a="1"/>
  <c r="I1215" i="2" s="1"/>
  <c r="I1216" i="2" a="1"/>
  <c r="I1223" i="2" a="1"/>
  <c r="I1223" i="2" s="1"/>
  <c r="I1224" i="2" a="1"/>
  <c r="I1231" i="2" a="1"/>
  <c r="I1231" i="2" s="1"/>
  <c r="I1232" i="2" a="1"/>
  <c r="I1239" i="2" a="1"/>
  <c r="I1239" i="2" s="1"/>
  <c r="I1240" i="2" a="1"/>
  <c r="I1247" i="2" a="1"/>
  <c r="I1247" i="2" s="1"/>
  <c r="I1248" i="2" a="1"/>
  <c r="I1255" i="2" a="1"/>
  <c r="I1255" i="2" s="1"/>
  <c r="I1256" i="2" a="1"/>
  <c r="I24" i="2" a="1"/>
  <c r="I24" i="2" s="1"/>
  <c r="I37" i="2" a="1"/>
  <c r="I41" i="2" a="1"/>
  <c r="I41" i="2" s="1"/>
  <c r="I67" i="2" a="1"/>
  <c r="I83" i="2" a="1"/>
  <c r="I83" i="2" s="1"/>
  <c r="I99" i="2" a="1"/>
  <c r="I115" i="2" a="1"/>
  <c r="I115" i="2" s="1"/>
  <c r="I131" i="2" a="1"/>
  <c r="I147" i="2" a="1"/>
  <c r="I147" i="2" s="1"/>
  <c r="I163" i="2" a="1"/>
  <c r="I179" i="2" a="1"/>
  <c r="I179" i="2" s="1"/>
  <c r="I195" i="2" a="1"/>
  <c r="I211" i="2" a="1"/>
  <c r="I211" i="2" s="1"/>
  <c r="I227" i="2" a="1"/>
  <c r="I243" i="2" a="1"/>
  <c r="I243" i="2" s="1"/>
  <c r="I259" i="2" a="1"/>
  <c r="I275" i="2" a="1"/>
  <c r="I275" i="2" s="1"/>
  <c r="I301" i="2" a="1"/>
  <c r="I305" i="2" a="1"/>
  <c r="I305" i="2" s="1"/>
  <c r="I318" i="2" a="1"/>
  <c r="I335" i="2" a="1"/>
  <c r="I335" i="2" s="1"/>
  <c r="I365" i="2" a="1"/>
  <c r="I369" i="2" a="1"/>
  <c r="I369" i="2" s="1"/>
  <c r="I382" i="2" a="1"/>
  <c r="I413" i="2" a="1"/>
  <c r="I413" i="2" s="1"/>
  <c r="I432" i="2" a="1"/>
  <c r="I451" i="2" a="1"/>
  <c r="I451" i="2" s="1"/>
  <c r="I470" i="2" a="1"/>
  <c r="I484" i="2" a="1"/>
  <c r="I484" i="2" s="1"/>
  <c r="I489" i="2" a="1"/>
  <c r="I503" i="2" a="1"/>
  <c r="I503" i="2" s="1"/>
  <c r="I522" i="2" a="1"/>
  <c r="I541" i="2" a="1"/>
  <c r="I541" i="2" s="1"/>
  <c r="I560" i="2" a="1"/>
  <c r="I579" i="2" a="1"/>
  <c r="I579" i="2" s="1"/>
  <c r="I604" i="2" a="1"/>
  <c r="I611" i="2" a="1"/>
  <c r="I611" i="2" s="1"/>
  <c r="I612" i="2" a="1"/>
  <c r="I614" i="2" a="1"/>
  <c r="I614" i="2" s="1"/>
  <c r="I615" i="2" a="1"/>
  <c r="I616" i="2" a="1"/>
  <c r="I616" i="2" s="1"/>
  <c r="I617" i="2" a="1"/>
  <c r="I618" i="2" a="1"/>
  <c r="I618" i="2" s="1"/>
  <c r="I619" i="2" a="1"/>
  <c r="I621" i="2" a="1"/>
  <c r="I621" i="2" s="1"/>
  <c r="I637" i="2" a="1"/>
  <c r="I639" i="2" a="1"/>
  <c r="I639" i="2" s="1"/>
  <c r="I640" i="2" a="1"/>
  <c r="I641" i="2" a="1"/>
  <c r="I641" i="2" s="1"/>
  <c r="I653" i="2" a="1"/>
  <c r="I656" i="2" a="1"/>
  <c r="I656" i="2" s="1"/>
  <c r="I660" i="2" a="1"/>
  <c r="I664" i="2" a="1"/>
  <c r="I664" i="2" s="1"/>
  <c r="I668" i="2" a="1"/>
  <c r="I672" i="2" a="1"/>
  <c r="I672" i="2" s="1"/>
  <c r="I676" i="2" a="1"/>
  <c r="I680" i="2" a="1"/>
  <c r="I680" i="2" s="1"/>
  <c r="I684" i="2" a="1"/>
  <c r="I688" i="2" a="1"/>
  <c r="I688" i="2" s="1"/>
  <c r="I692" i="2" a="1"/>
  <c r="I696" i="2" a="1"/>
  <c r="I696" i="2" s="1"/>
  <c r="I700" i="2" a="1"/>
  <c r="I704" i="2" a="1"/>
  <c r="I704" i="2" s="1"/>
  <c r="I708" i="2" a="1"/>
  <c r="I712" i="2" a="1"/>
  <c r="I712" i="2" s="1"/>
  <c r="I716" i="2" a="1"/>
  <c r="I720" i="2" a="1"/>
  <c r="I720" i="2" s="1"/>
  <c r="I724" i="2" a="1"/>
  <c r="I728" i="2" a="1"/>
  <c r="I728" i="2" s="1"/>
  <c r="I732" i="2" a="1"/>
  <c r="I736" i="2" a="1"/>
  <c r="I736" i="2" s="1"/>
  <c r="I740" i="2" a="1"/>
  <c r="I744" i="2" a="1"/>
  <c r="I744" i="2" s="1"/>
  <c r="I748" i="2" a="1"/>
  <c r="I752" i="2" a="1"/>
  <c r="I752" i="2" s="1"/>
  <c r="I756" i="2" a="1"/>
  <c r="I760" i="2" a="1"/>
  <c r="I760" i="2" s="1"/>
  <c r="I764" i="2" a="1"/>
  <c r="I768" i="2" a="1"/>
  <c r="I768" i="2" s="1"/>
  <c r="I772" i="2" a="1"/>
  <c r="I776" i="2" a="1"/>
  <c r="I776" i="2" s="1"/>
  <c r="I780" i="2" a="1"/>
  <c r="I784" i="2" a="1"/>
  <c r="I784" i="2" s="1"/>
  <c r="I788" i="2" a="1"/>
  <c r="I792" i="2" a="1"/>
  <c r="I792" i="2" s="1"/>
  <c r="I796" i="2" a="1"/>
  <c r="I800" i="2" a="1"/>
  <c r="I800" i="2" s="1"/>
  <c r="I804" i="2" a="1"/>
  <c r="I808" i="2" a="1"/>
  <c r="I808" i="2" s="1"/>
  <c r="I812" i="2" a="1"/>
  <c r="I816" i="2" a="1"/>
  <c r="I816" i="2" s="1"/>
  <c r="I820" i="2" a="1"/>
  <c r="I824" i="2" a="1"/>
  <c r="I824" i="2" s="1"/>
  <c r="I826" i="2" a="1"/>
  <c r="I828" i="2" a="1"/>
  <c r="I828" i="2" s="1"/>
  <c r="I829" i="2" a="1"/>
  <c r="I830" i="2" a="1"/>
  <c r="I830" i="2" s="1"/>
  <c r="I831" i="2" a="1"/>
  <c r="I832" i="2" a="1"/>
  <c r="I832" i="2" s="1"/>
  <c r="I833" i="2" a="1"/>
  <c r="I835" i="2" a="1"/>
  <c r="I835" i="2" s="1"/>
  <c r="I858" i="2" a="1"/>
  <c r="I860" i="2" a="1"/>
  <c r="I860" i="2" s="1"/>
  <c r="I861" i="2" a="1"/>
  <c r="I862" i="2" a="1"/>
  <c r="I862" i="2" s="1"/>
  <c r="I863" i="2" a="1"/>
  <c r="I864" i="2" a="1"/>
  <c r="I864" i="2" s="1"/>
  <c r="I865" i="2" a="1"/>
  <c r="I867" i="2" a="1"/>
  <c r="I867" i="2" s="1"/>
  <c r="I890" i="2" a="1"/>
  <c r="I892" i="2" a="1"/>
  <c r="I892" i="2" s="1"/>
  <c r="I893" i="2" a="1"/>
  <c r="I894" i="2" a="1"/>
  <c r="I894" i="2" s="1"/>
  <c r="I895" i="2" a="1"/>
  <c r="I896" i="2" a="1"/>
  <c r="I896" i="2" s="1"/>
  <c r="I897" i="2" a="1"/>
  <c r="I899" i="2" a="1"/>
  <c r="I899" i="2" s="1"/>
  <c r="I922" i="2" a="1"/>
  <c r="I924" i="2" a="1"/>
  <c r="I924" i="2" s="1"/>
  <c r="I925" i="2" a="1"/>
  <c r="I926" i="2" a="1"/>
  <c r="I926" i="2" s="1"/>
  <c r="I927" i="2" a="1"/>
  <c r="I928" i="2" a="1"/>
  <c r="I928" i="2" s="1"/>
  <c r="I929" i="2" a="1"/>
  <c r="I931" i="2" a="1"/>
  <c r="I931" i="2" s="1"/>
  <c r="I954" i="2" a="1"/>
  <c r="I956" i="2" a="1"/>
  <c r="I956" i="2" s="1"/>
  <c r="I957" i="2" a="1"/>
  <c r="I958" i="2" a="1"/>
  <c r="I958" i="2" s="1"/>
  <c r="I959" i="2" a="1"/>
  <c r="I960" i="2" a="1"/>
  <c r="I960" i="2" s="1"/>
  <c r="I961" i="2" a="1"/>
  <c r="I963" i="2" a="1"/>
  <c r="I963" i="2" s="1"/>
  <c r="I986" i="2" a="1"/>
  <c r="I988" i="2" a="1"/>
  <c r="I988" i="2" s="1"/>
  <c r="I989" i="2" a="1"/>
  <c r="I990" i="2" a="1"/>
  <c r="I990" i="2" s="1"/>
  <c r="I991" i="2" a="1"/>
  <c r="I992" i="2" a="1"/>
  <c r="I992" i="2" s="1"/>
  <c r="I993" i="2" a="1"/>
  <c r="I995" i="2" a="1"/>
  <c r="I995" i="2" s="1"/>
  <c r="I1018" i="2" a="1"/>
  <c r="I1020" i="2" a="1"/>
  <c r="I1020" i="2" s="1"/>
  <c r="I1021" i="2" a="1"/>
  <c r="I1022" i="2" a="1"/>
  <c r="I1022" i="2" s="1"/>
  <c r="I1023" i="2" a="1"/>
  <c r="I1024" i="2" a="1"/>
  <c r="I1024" i="2" s="1"/>
  <c r="I1025" i="2" a="1"/>
  <c r="I1027" i="2" a="1"/>
  <c r="I1027" i="2" s="1"/>
  <c r="I1050" i="2" a="1"/>
  <c r="I1052" i="2" a="1"/>
  <c r="I1052" i="2" s="1"/>
  <c r="I1065" i="2" a="1"/>
  <c r="I1066" i="2" a="1"/>
  <c r="I1066" i="2" s="1"/>
  <c r="I1073" i="2" a="1"/>
  <c r="I1074" i="2" a="1"/>
  <c r="I1074" i="2" s="1"/>
  <c r="I1081" i="2" a="1"/>
  <c r="I1082" i="2" a="1"/>
  <c r="I1082" i="2" s="1"/>
  <c r="I1089" i="2" a="1"/>
  <c r="I1090" i="2" a="1"/>
  <c r="I1090" i="2" s="1"/>
  <c r="I1097" i="2" a="1"/>
  <c r="I1098" i="2" a="1"/>
  <c r="I1098" i="2" s="1"/>
  <c r="I1105" i="2" a="1"/>
  <c r="I1106" i="2" a="1"/>
  <c r="I1106" i="2" s="1"/>
  <c r="I1113" i="2" a="1"/>
  <c r="I1114" i="2" a="1"/>
  <c r="I1114" i="2" s="1"/>
  <c r="I1121" i="2" a="1"/>
  <c r="I1122" i="2" a="1"/>
  <c r="I1122" i="2" s="1"/>
  <c r="I1129" i="2" a="1"/>
  <c r="I1130" i="2" a="1"/>
  <c r="I1130" i="2" s="1"/>
  <c r="I1137" i="2" a="1"/>
  <c r="I1138" i="2" a="1"/>
  <c r="I1138" i="2" s="1"/>
  <c r="I1145" i="2" a="1"/>
  <c r="I1146" i="2" a="1"/>
  <c r="I1146" i="2" s="1"/>
  <c r="I1153" i="2" a="1"/>
  <c r="I1154" i="2" a="1"/>
  <c r="I1154" i="2" s="1"/>
  <c r="I1161" i="2" a="1"/>
  <c r="I1162" i="2" a="1"/>
  <c r="I1162" i="2" s="1"/>
  <c r="I1169" i="2" a="1"/>
  <c r="I1170" i="2" a="1"/>
  <c r="I1170" i="2" s="1"/>
  <c r="I1177" i="2" a="1"/>
  <c r="I1178" i="2" a="1"/>
  <c r="I1178" i="2" s="1"/>
  <c r="I1185" i="2" a="1"/>
  <c r="I1186" i="2" a="1"/>
  <c r="I1186" i="2" s="1"/>
  <c r="I1193" i="2" a="1"/>
  <c r="I1194" i="2" a="1"/>
  <c r="I1194" i="2" s="1"/>
  <c r="I1201" i="2" a="1"/>
  <c r="I1202" i="2" a="1"/>
  <c r="I1202" i="2" s="1"/>
  <c r="I1209" i="2" a="1"/>
  <c r="I1210" i="2" a="1"/>
  <c r="I1210" i="2" s="1"/>
  <c r="I1217" i="2" a="1"/>
  <c r="I1218" i="2" a="1"/>
  <c r="I1218" i="2" s="1"/>
  <c r="I1225" i="2" a="1"/>
  <c r="I1226" i="2" a="1"/>
  <c r="I1226" i="2" s="1"/>
  <c r="I1233" i="2" a="1"/>
  <c r="I1234" i="2" a="1"/>
  <c r="I1234" i="2" s="1"/>
  <c r="I1241" i="2" a="1"/>
  <c r="I1242" i="2" a="1"/>
  <c r="I1242" i="2" s="1"/>
  <c r="I1249" i="2" a="1"/>
  <c r="I1250" i="2" a="1"/>
  <c r="I1250" i="2" s="1"/>
  <c r="I1257" i="2" a="1"/>
  <c r="I1257" i="2" s="1"/>
  <c r="I21" i="2" a="1"/>
  <c r="I21" i="2" s="1"/>
  <c r="I25" i="2" a="1"/>
  <c r="I55" i="2" a="1"/>
  <c r="I55" i="2" s="1"/>
  <c r="I79" i="2" a="1"/>
  <c r="I79" i="2" s="1"/>
  <c r="I95" i="2" a="1"/>
  <c r="I95" i="2" s="1"/>
  <c r="I111" i="2" a="1"/>
  <c r="I127" i="2" a="1"/>
  <c r="I127" i="2" s="1"/>
  <c r="I143" i="2" a="1"/>
  <c r="I143" i="2" s="1"/>
  <c r="I159" i="2" a="1"/>
  <c r="I159" i="2" s="1"/>
  <c r="I175" i="2" a="1"/>
  <c r="I191" i="2" a="1"/>
  <c r="I191" i="2" s="1"/>
  <c r="I207" i="2" a="1"/>
  <c r="I207" i="2" s="1"/>
  <c r="I223" i="2" a="1"/>
  <c r="I223" i="2" s="1"/>
  <c r="I239" i="2" a="1"/>
  <c r="I255" i="2" a="1"/>
  <c r="I255" i="2" s="1"/>
  <c r="I271" i="2" a="1"/>
  <c r="I271" i="2" s="1"/>
  <c r="I285" i="2" a="1"/>
  <c r="I285" i="2" s="1"/>
  <c r="I289" i="2" a="1"/>
  <c r="I302" i="2" a="1"/>
  <c r="I302" i="2" s="1"/>
  <c r="I319" i="2" a="1"/>
  <c r="I319" i="2" s="1"/>
  <c r="I349" i="2" a="1"/>
  <c r="I349" i="2" s="1"/>
  <c r="I353" i="2" a="1"/>
  <c r="I366" i="2" a="1"/>
  <c r="I366" i="2" s="1"/>
  <c r="I383" i="2" a="1"/>
  <c r="I383" i="2" s="1"/>
  <c r="I400" i="2" a="1"/>
  <c r="I400" i="2" s="1"/>
  <c r="I419" i="2" a="1"/>
  <c r="I438" i="2" a="1"/>
  <c r="I438" i="2" s="1"/>
  <c r="I452" i="2" a="1"/>
  <c r="I452" i="2" s="1"/>
  <c r="I457" i="2" a="1"/>
  <c r="I457" i="2" s="1"/>
  <c r="I471" i="2" a="1"/>
  <c r="I490" i="2" a="1"/>
  <c r="I490" i="2" s="1"/>
  <c r="I509" i="2" a="1"/>
  <c r="I509" i="2" s="1"/>
  <c r="I528" i="2" a="1"/>
  <c r="I528" i="2" s="1"/>
  <c r="I547" i="2" a="1"/>
  <c r="I566" i="2" a="1"/>
  <c r="I566" i="2" s="1"/>
  <c r="I580" i="2" a="1"/>
  <c r="I580" i="2" s="1"/>
  <c r="I585" i="2" a="1"/>
  <c r="I585" i="2" s="1"/>
  <c r="I607" i="2" a="1"/>
  <c r="I610" i="2" a="1"/>
  <c r="I610" i="2" s="1"/>
  <c r="I620" i="2" a="1"/>
  <c r="I620" i="2" s="1"/>
  <c r="I622" i="2" a="1"/>
  <c r="I622" i="2" s="1"/>
  <c r="I623" i="2" a="1"/>
  <c r="I624" i="2" a="1"/>
  <c r="I624" i="2" s="1"/>
  <c r="I625" i="2" a="1"/>
  <c r="I625" i="2" s="1"/>
  <c r="I626" i="2" a="1"/>
  <c r="I626" i="2" s="1"/>
  <c r="I627" i="2" a="1"/>
  <c r="I629" i="2" a="1"/>
  <c r="I629" i="2" s="1"/>
  <c r="I634" i="2" a="1"/>
  <c r="I634" i="2" s="1"/>
  <c r="I635" i="2" a="1"/>
  <c r="I635" i="2" s="1"/>
  <c r="I636" i="2" a="1"/>
  <c r="I638" i="2" a="1"/>
  <c r="I638" i="2" s="1"/>
  <c r="I650" i="2" a="1"/>
  <c r="I650" i="2" s="1"/>
  <c r="I651" i="2" a="1"/>
  <c r="I651" i="2" s="1"/>
  <c r="I652" i="2" a="1"/>
  <c r="I652" i="2" s="1"/>
  <c r="I654" i="2" a="1"/>
  <c r="I654" i="2" s="1"/>
  <c r="I655" i="2" a="1"/>
  <c r="I655" i="2" s="1"/>
  <c r="I659" i="2" a="1"/>
  <c r="I659" i="2" s="1"/>
  <c r="I663" i="2" a="1"/>
  <c r="I663" i="2" s="1"/>
  <c r="I667" i="2" a="1"/>
  <c r="I667" i="2" s="1"/>
  <c r="I671" i="2" a="1"/>
  <c r="I671" i="2" s="1"/>
  <c r="I675" i="2" a="1"/>
  <c r="I675" i="2" s="1"/>
  <c r="I679" i="2" a="1"/>
  <c r="I679" i="2" s="1"/>
  <c r="I683" i="2" a="1"/>
  <c r="I683" i="2" s="1"/>
  <c r="I687" i="2" a="1"/>
  <c r="I687" i="2" s="1"/>
  <c r="I691" i="2" a="1"/>
  <c r="I691" i="2" s="1"/>
  <c r="I695" i="2" a="1"/>
  <c r="I695" i="2" s="1"/>
  <c r="I699" i="2" a="1"/>
  <c r="I699" i="2" s="1"/>
  <c r="I703" i="2" a="1"/>
  <c r="I703" i="2" s="1"/>
  <c r="I707" i="2" a="1"/>
  <c r="I707" i="2" s="1"/>
  <c r="I711" i="2" a="1"/>
  <c r="I711" i="2" s="1"/>
  <c r="I715" i="2" a="1"/>
  <c r="I715" i="2" s="1"/>
  <c r="I719" i="2" a="1"/>
  <c r="I719" i="2" s="1"/>
  <c r="I723" i="2" a="1"/>
  <c r="I723" i="2" s="1"/>
  <c r="I727" i="2" a="1"/>
  <c r="I727" i="2" s="1"/>
  <c r="I731" i="2" a="1"/>
  <c r="I731" i="2" s="1"/>
  <c r="I735" i="2" a="1"/>
  <c r="I735" i="2" s="1"/>
  <c r="I739" i="2" a="1"/>
  <c r="I739" i="2" s="1"/>
  <c r="I743" i="2" a="1"/>
  <c r="I743" i="2" s="1"/>
  <c r="I747" i="2" a="1"/>
  <c r="I747" i="2" s="1"/>
  <c r="I751" i="2" a="1"/>
  <c r="I751" i="2" s="1"/>
  <c r="I755" i="2" a="1"/>
  <c r="I755" i="2" s="1"/>
  <c r="I759" i="2" a="1"/>
  <c r="I759" i="2" s="1"/>
  <c r="I763" i="2" a="1"/>
  <c r="I763" i="2" s="1"/>
  <c r="I767" i="2" a="1"/>
  <c r="I767" i="2" s="1"/>
  <c r="I771" i="2" a="1"/>
  <c r="I771" i="2" s="1"/>
  <c r="I775" i="2" a="1"/>
  <c r="I775" i="2" s="1"/>
  <c r="I779" i="2" a="1"/>
  <c r="I779" i="2" s="1"/>
  <c r="I783" i="2" a="1"/>
  <c r="I783" i="2" s="1"/>
  <c r="I787" i="2" a="1"/>
  <c r="I787" i="2" s="1"/>
  <c r="I791" i="2" a="1"/>
  <c r="I791" i="2" s="1"/>
  <c r="I795" i="2" a="1"/>
  <c r="I795" i="2" s="1"/>
  <c r="I799" i="2" a="1"/>
  <c r="I799" i="2" s="1"/>
  <c r="I803" i="2" a="1"/>
  <c r="I803" i="2" s="1"/>
  <c r="I807" i="2" a="1"/>
  <c r="I807" i="2" s="1"/>
  <c r="I811" i="2" a="1"/>
  <c r="I811" i="2" s="1"/>
  <c r="I815" i="2" a="1"/>
  <c r="I815" i="2" s="1"/>
  <c r="I819" i="2" a="1"/>
  <c r="I819" i="2" s="1"/>
  <c r="I823" i="2" a="1"/>
  <c r="I823" i="2" s="1"/>
  <c r="I834" i="2" a="1"/>
  <c r="I834" i="2" s="1"/>
  <c r="I836" i="2" a="1"/>
  <c r="I836" i="2" s="1"/>
  <c r="I837" i="2" a="1"/>
  <c r="I837" i="2" s="1"/>
  <c r="I838" i="2" a="1"/>
  <c r="I838" i="2" s="1"/>
  <c r="I839" i="2" a="1"/>
  <c r="I839" i="2" s="1"/>
  <c r="I840" i="2" a="1"/>
  <c r="I840" i="2" s="1"/>
  <c r="I841" i="2" a="1"/>
  <c r="I841" i="2" s="1"/>
  <c r="I843" i="2" a="1"/>
  <c r="I843" i="2" s="1"/>
  <c r="I866" i="2" a="1"/>
  <c r="I866" i="2" s="1"/>
  <c r="I868" i="2" a="1"/>
  <c r="I868" i="2" s="1"/>
  <c r="I869" i="2" a="1"/>
  <c r="I869" i="2" s="1"/>
  <c r="I870" i="2" a="1"/>
  <c r="I870" i="2" s="1"/>
  <c r="I871" i="2" a="1"/>
  <c r="I871" i="2" s="1"/>
  <c r="I872" i="2" a="1"/>
  <c r="I872" i="2" s="1"/>
  <c r="I873" i="2" a="1"/>
  <c r="I873" i="2" s="1"/>
  <c r="I875" i="2" a="1"/>
  <c r="I875" i="2" s="1"/>
  <c r="I898" i="2" a="1"/>
  <c r="I898" i="2" s="1"/>
  <c r="I900" i="2" a="1"/>
  <c r="I900" i="2" s="1"/>
  <c r="I901" i="2" a="1"/>
  <c r="I901" i="2" s="1"/>
  <c r="I902" i="2" a="1"/>
  <c r="I902" i="2" s="1"/>
  <c r="I903" i="2" a="1"/>
  <c r="I903" i="2" s="1"/>
  <c r="I904" i="2" a="1"/>
  <c r="I904" i="2" s="1"/>
  <c r="I905" i="2" a="1"/>
  <c r="I905" i="2" s="1"/>
  <c r="I907" i="2" a="1"/>
  <c r="I907" i="2" s="1"/>
  <c r="I930" i="2" a="1"/>
  <c r="I930" i="2" s="1"/>
  <c r="I932" i="2" a="1"/>
  <c r="I932" i="2" s="1"/>
  <c r="I933" i="2" a="1"/>
  <c r="I933" i="2" s="1"/>
  <c r="I934" i="2" a="1"/>
  <c r="I934" i="2" s="1"/>
  <c r="I935" i="2" a="1"/>
  <c r="I935" i="2" s="1"/>
  <c r="I936" i="2" a="1"/>
  <c r="I936" i="2" s="1"/>
  <c r="I937" i="2" a="1"/>
  <c r="I937" i="2" s="1"/>
  <c r="I939" i="2" a="1"/>
  <c r="I939" i="2" s="1"/>
  <c r="I962" i="2" a="1"/>
  <c r="I962" i="2" s="1"/>
  <c r="I964" i="2" a="1"/>
  <c r="I964" i="2" s="1"/>
  <c r="I965" i="2" a="1"/>
  <c r="I965" i="2" s="1"/>
  <c r="I966" i="2" a="1"/>
  <c r="I966" i="2" s="1"/>
  <c r="I967" i="2" a="1"/>
  <c r="I967" i="2" s="1"/>
  <c r="I968" i="2" a="1"/>
  <c r="I968" i="2" s="1"/>
  <c r="I969" i="2" a="1"/>
  <c r="I969" i="2" s="1"/>
  <c r="I971" i="2" a="1"/>
  <c r="I971" i="2" s="1"/>
  <c r="I994" i="2" a="1"/>
  <c r="I994" i="2" s="1"/>
  <c r="I996" i="2" a="1"/>
  <c r="I996" i="2" s="1"/>
  <c r="I997" i="2" a="1"/>
  <c r="I997" i="2" s="1"/>
  <c r="I998" i="2" a="1"/>
  <c r="I998" i="2" s="1"/>
  <c r="I999" i="2" a="1"/>
  <c r="I999" i="2" s="1"/>
  <c r="I1000" i="2" a="1"/>
  <c r="I1000" i="2" s="1"/>
  <c r="I1001" i="2" a="1"/>
  <c r="I1001" i="2" s="1"/>
  <c r="I1003" i="2" a="1"/>
  <c r="I1003" i="2" s="1"/>
  <c r="I1026" i="2" a="1"/>
  <c r="I1026" i="2" s="1"/>
  <c r="I1028" i="2" a="1"/>
  <c r="I1028" i="2" s="1"/>
  <c r="I1029" i="2" a="1"/>
  <c r="I1029" i="2" s="1"/>
  <c r="I1030" i="2" a="1"/>
  <c r="I1030" i="2" s="1"/>
  <c r="I1031" i="2" a="1"/>
  <c r="I1031" i="2" s="1"/>
  <c r="I1032" i="2" a="1"/>
  <c r="I1032" i="2" s="1"/>
  <c r="I1033" i="2" a="1"/>
  <c r="I1033" i="2" s="1"/>
  <c r="I1035" i="2" a="1"/>
  <c r="I1035" i="2" s="1"/>
  <c r="I1053" i="2" a="1"/>
  <c r="I1053" i="2" s="1"/>
  <c r="I1055" i="2" a="1"/>
  <c r="I1055" i="2" s="1"/>
  <c r="I1057" i="2" a="1"/>
  <c r="I1057" i="2" s="1"/>
  <c r="I1059" i="2" a="1"/>
  <c r="I1059" i="2" s="1"/>
  <c r="I1061" i="2" a="1"/>
  <c r="I1061" i="2" s="1"/>
  <c r="I1063" i="2" a="1"/>
  <c r="I1063" i="2" s="1"/>
  <c r="I1067" i="2" a="1"/>
  <c r="I1067" i="2" s="1"/>
  <c r="I1068" i="2" a="1"/>
  <c r="I1068" i="2" s="1"/>
  <c r="I1075" i="2" a="1"/>
  <c r="I1075" i="2" s="1"/>
  <c r="I1076" i="2" a="1"/>
  <c r="I1076" i="2" s="1"/>
  <c r="I1083" i="2" a="1"/>
  <c r="I1083" i="2" s="1"/>
  <c r="I1084" i="2" a="1"/>
  <c r="I1084" i="2" s="1"/>
  <c r="I1091" i="2" a="1"/>
  <c r="I1091" i="2" s="1"/>
  <c r="I1092" i="2" a="1"/>
  <c r="I1092" i="2" s="1"/>
  <c r="I1099" i="2" a="1"/>
  <c r="I1099" i="2" s="1"/>
  <c r="I1100" i="2" a="1"/>
  <c r="I1100" i="2" s="1"/>
  <c r="I1107" i="2" a="1"/>
  <c r="I1107" i="2" s="1"/>
  <c r="I1108" i="2" a="1"/>
  <c r="I1108" i="2" s="1"/>
  <c r="I1115" i="2" a="1"/>
  <c r="I1115" i="2" s="1"/>
  <c r="I1116" i="2" a="1"/>
  <c r="I1116" i="2" s="1"/>
  <c r="I1123" i="2" a="1"/>
  <c r="I1123" i="2" s="1"/>
  <c r="I1124" i="2" a="1"/>
  <c r="I1124" i="2" s="1"/>
  <c r="I1131" i="2" a="1"/>
  <c r="I1131" i="2" s="1"/>
  <c r="I1132" i="2" a="1"/>
  <c r="I1132" i="2" s="1"/>
  <c r="I1139" i="2" a="1"/>
  <c r="I1139" i="2" s="1"/>
  <c r="I1140" i="2" a="1"/>
  <c r="I1140" i="2" s="1"/>
  <c r="I1147" i="2" a="1"/>
  <c r="I1147" i="2" s="1"/>
  <c r="I1148" i="2" a="1"/>
  <c r="I1148" i="2" s="1"/>
  <c r="I1155" i="2" a="1"/>
  <c r="I1155" i="2" s="1"/>
  <c r="I1156" i="2" a="1"/>
  <c r="I1156" i="2" s="1"/>
  <c r="I1163" i="2" a="1"/>
  <c r="I1163" i="2" s="1"/>
  <c r="I1164" i="2" a="1"/>
  <c r="I1164" i="2" s="1"/>
  <c r="I1171" i="2" a="1"/>
  <c r="I1171" i="2" s="1"/>
  <c r="I1172" i="2" a="1"/>
  <c r="I1172" i="2" s="1"/>
  <c r="I1179" i="2" a="1"/>
  <c r="I1179" i="2" s="1"/>
  <c r="I1180" i="2" a="1"/>
  <c r="I1180" i="2" s="1"/>
  <c r="I1187" i="2" a="1"/>
  <c r="I1187" i="2" s="1"/>
  <c r="I1188" i="2" a="1"/>
  <c r="I1188" i="2" s="1"/>
  <c r="I1195" i="2" a="1"/>
  <c r="I1195" i="2" s="1"/>
  <c r="I1196" i="2" a="1"/>
  <c r="I1196" i="2" s="1"/>
  <c r="I1203" i="2" a="1"/>
  <c r="I1203" i="2" s="1"/>
  <c r="I1204" i="2" a="1"/>
  <c r="I1204" i="2" s="1"/>
  <c r="I1211" i="2" a="1"/>
  <c r="I1211" i="2" s="1"/>
  <c r="I1212" i="2" a="1"/>
  <c r="I1212" i="2" s="1"/>
  <c r="I1219" i="2" a="1"/>
  <c r="I1219" i="2" s="1"/>
  <c r="I1220" i="2" a="1"/>
  <c r="I1220" i="2" s="1"/>
  <c r="I1227" i="2" a="1"/>
  <c r="I1227" i="2" s="1"/>
  <c r="I1228" i="2" a="1"/>
  <c r="I1228" i="2" s="1"/>
  <c r="I1235" i="2" a="1"/>
  <c r="I1235" i="2" s="1"/>
  <c r="I1236" i="2" a="1"/>
  <c r="I1236" i="2" s="1"/>
  <c r="I1243" i="2" a="1"/>
  <c r="I1243" i="2" s="1"/>
  <c r="I1244" i="2" a="1"/>
  <c r="I1244" i="2" s="1"/>
  <c r="I1251" i="2" a="1"/>
  <c r="I1251" i="2" s="1"/>
  <c r="I1252" i="2" a="1"/>
  <c r="I1252" i="2" s="1"/>
  <c r="I39" i="2" a="1"/>
  <c r="I39" i="2" s="1"/>
  <c r="I56" i="2" a="1"/>
  <c r="I56" i="2" s="1"/>
  <c r="I75" i="2" a="1"/>
  <c r="I75" i="2" s="1"/>
  <c r="I91" i="2" a="1"/>
  <c r="I91" i="2" s="1"/>
  <c r="I107" i="2" a="1"/>
  <c r="I107" i="2" s="1"/>
  <c r="I123" i="2" a="1"/>
  <c r="I123" i="2" s="1"/>
  <c r="I139" i="2" a="1"/>
  <c r="I139" i="2" s="1"/>
  <c r="I155" i="2" a="1"/>
  <c r="I155" i="2" s="1"/>
  <c r="I171" i="2" a="1"/>
  <c r="I171" i="2" s="1"/>
  <c r="I187" i="2" a="1"/>
  <c r="I187" i="2" s="1"/>
  <c r="I203" i="2" a="1"/>
  <c r="I203" i="2" s="1"/>
  <c r="I219" i="2" a="1"/>
  <c r="I219" i="2" s="1"/>
  <c r="I235" i="2" a="1"/>
  <c r="I235" i="2" s="1"/>
  <c r="I251" i="2" a="1"/>
  <c r="I251" i="2" s="1"/>
  <c r="I267" i="2" a="1"/>
  <c r="I267" i="2" s="1"/>
  <c r="I286" i="2" a="1"/>
  <c r="I286" i="2" s="1"/>
  <c r="I303" i="2" a="1"/>
  <c r="I303" i="2" s="1"/>
  <c r="I333" i="2" a="1"/>
  <c r="I333" i="2" s="1"/>
  <c r="I337" i="2" a="1"/>
  <c r="I337" i="2" s="1"/>
  <c r="I350" i="2" a="1"/>
  <c r="I350" i="2" s="1"/>
  <c r="I367" i="2" a="1"/>
  <c r="I367" i="2" s="1"/>
  <c r="I406" i="2" a="1"/>
  <c r="I406" i="2" s="1"/>
  <c r="I420" i="2" a="1"/>
  <c r="I420" i="2" s="1"/>
  <c r="I425" i="2" a="1"/>
  <c r="I425" i="2" s="1"/>
  <c r="I439" i="2" a="1"/>
  <c r="I439" i="2" s="1"/>
  <c r="I458" i="2" a="1"/>
  <c r="I458" i="2" s="1"/>
  <c r="I477" i="2" a="1"/>
  <c r="I477" i="2" s="1"/>
  <c r="I496" i="2" a="1"/>
  <c r="I496" i="2" s="1"/>
  <c r="I515" i="2" a="1"/>
  <c r="I515" i="2" s="1"/>
  <c r="I534" i="2" a="1"/>
  <c r="I534" i="2" s="1"/>
  <c r="I548" i="2" a="1"/>
  <c r="I548" i="2" s="1"/>
  <c r="I553" i="2" a="1"/>
  <c r="I553" i="2" s="1"/>
  <c r="I567" i="2" a="1"/>
  <c r="I567" i="2" s="1"/>
  <c r="I586" i="2" a="1"/>
  <c r="I586" i="2" s="1"/>
  <c r="I609" i="2" a="1"/>
  <c r="I609" i="2" s="1"/>
  <c r="I628" i="2" a="1"/>
  <c r="I628" i="2" s="1"/>
  <c r="I630" i="2" a="1"/>
  <c r="I630" i="2" s="1"/>
  <c r="I631" i="2" a="1"/>
  <c r="I631" i="2" s="1"/>
  <c r="I632" i="2" a="1"/>
  <c r="I632" i="2" s="1"/>
  <c r="I633" i="2" a="1"/>
  <c r="I633" i="2" s="1"/>
  <c r="I645" i="2" a="1"/>
  <c r="I645" i="2" s="1"/>
  <c r="I647" i="2" a="1"/>
  <c r="I647" i="2" s="1"/>
  <c r="I648" i="2" a="1"/>
  <c r="I648" i="2" s="1"/>
  <c r="I649" i="2" a="1"/>
  <c r="I649" i="2" s="1"/>
  <c r="I658" i="2" a="1"/>
  <c r="I658" i="2" s="1"/>
  <c r="I662" i="2" a="1"/>
  <c r="I662" i="2" s="1"/>
  <c r="I666" i="2" a="1"/>
  <c r="I666" i="2" s="1"/>
  <c r="I670" i="2" a="1"/>
  <c r="I670" i="2" s="1"/>
  <c r="I674" i="2" a="1"/>
  <c r="I674" i="2" s="1"/>
  <c r="I678" i="2" a="1"/>
  <c r="I678" i="2" s="1"/>
  <c r="I682" i="2" a="1"/>
  <c r="I682" i="2" s="1"/>
  <c r="I686" i="2" a="1"/>
  <c r="I686" i="2" s="1"/>
  <c r="I690" i="2" a="1"/>
  <c r="I690" i="2" s="1"/>
  <c r="I694" i="2" a="1"/>
  <c r="I694" i="2" s="1"/>
  <c r="I698" i="2" a="1"/>
  <c r="I698" i="2" s="1"/>
  <c r="I702" i="2" a="1"/>
  <c r="I702" i="2" s="1"/>
  <c r="I706" i="2" a="1"/>
  <c r="I706" i="2" s="1"/>
  <c r="I710" i="2" a="1"/>
  <c r="I710" i="2" s="1"/>
  <c r="I714" i="2" a="1"/>
  <c r="I714" i="2" s="1"/>
  <c r="I718" i="2" a="1"/>
  <c r="I718" i="2" s="1"/>
  <c r="I722" i="2" a="1"/>
  <c r="I722" i="2" s="1"/>
  <c r="I726" i="2" a="1"/>
  <c r="I726" i="2" s="1"/>
  <c r="I730" i="2" a="1"/>
  <c r="I730" i="2" s="1"/>
  <c r="I734" i="2" a="1"/>
  <c r="I734" i="2" s="1"/>
  <c r="I738" i="2" a="1"/>
  <c r="I738" i="2" s="1"/>
  <c r="I742" i="2" a="1"/>
  <c r="I742" i="2" s="1"/>
  <c r="I746" i="2" a="1"/>
  <c r="I746" i="2" s="1"/>
  <c r="I750" i="2" a="1"/>
  <c r="I750" i="2" s="1"/>
  <c r="I754" i="2" a="1"/>
  <c r="I754" i="2" s="1"/>
  <c r="I758" i="2" a="1"/>
  <c r="I758" i="2" s="1"/>
  <c r="I762" i="2" a="1"/>
  <c r="I762" i="2" s="1"/>
  <c r="I766" i="2" a="1"/>
  <c r="I766" i="2" s="1"/>
  <c r="I770" i="2" a="1"/>
  <c r="I770" i="2" s="1"/>
  <c r="I774" i="2" a="1"/>
  <c r="I774" i="2" s="1"/>
  <c r="I778" i="2" a="1"/>
  <c r="I778" i="2" s="1"/>
  <c r="I782" i="2" a="1"/>
  <c r="I782" i="2" s="1"/>
  <c r="I786" i="2" a="1"/>
  <c r="I786" i="2" s="1"/>
  <c r="I790" i="2" a="1"/>
  <c r="I790" i="2" s="1"/>
  <c r="I794" i="2" a="1"/>
  <c r="I794" i="2" s="1"/>
  <c r="I798" i="2" a="1"/>
  <c r="I798" i="2" s="1"/>
  <c r="I802" i="2" a="1"/>
  <c r="I802" i="2" s="1"/>
  <c r="I806" i="2" a="1"/>
  <c r="I806" i="2" s="1"/>
  <c r="I810" i="2" a="1"/>
  <c r="I810" i="2" s="1"/>
  <c r="I814" i="2" a="1"/>
  <c r="I814" i="2" s="1"/>
  <c r="I818" i="2" a="1"/>
  <c r="I818" i="2" s="1"/>
  <c r="I822" i="2" a="1"/>
  <c r="I822" i="2" s="1"/>
  <c r="I842" i="2" a="1"/>
  <c r="I842" i="2" s="1"/>
  <c r="I844" i="2" a="1"/>
  <c r="I844" i="2" s="1"/>
  <c r="I845" i="2" a="1"/>
  <c r="I845" i="2" s="1"/>
  <c r="I846" i="2" a="1"/>
  <c r="I846" i="2" s="1"/>
  <c r="I847" i="2" a="1"/>
  <c r="I847" i="2" s="1"/>
  <c r="I848" i="2" a="1"/>
  <c r="I848" i="2" s="1"/>
  <c r="I849" i="2" a="1"/>
  <c r="I849" i="2" s="1"/>
  <c r="I851" i="2" a="1"/>
  <c r="I851" i="2" s="1"/>
  <c r="I874" i="2" a="1"/>
  <c r="I874" i="2" s="1"/>
  <c r="I876" i="2" a="1"/>
  <c r="I876" i="2" s="1"/>
  <c r="I877" i="2" a="1"/>
  <c r="I877" i="2" s="1"/>
  <c r="I878" i="2" a="1"/>
  <c r="I878" i="2" s="1"/>
  <c r="I879" i="2" a="1"/>
  <c r="I879" i="2" s="1"/>
  <c r="I880" i="2" a="1"/>
  <c r="I880" i="2" s="1"/>
  <c r="I881" i="2" a="1"/>
  <c r="I881" i="2" s="1"/>
  <c r="I883" i="2" a="1"/>
  <c r="I883" i="2" s="1"/>
  <c r="I906" i="2" a="1"/>
  <c r="I906" i="2" s="1"/>
  <c r="I908" i="2" a="1"/>
  <c r="I908" i="2" s="1"/>
  <c r="I909" i="2" a="1"/>
  <c r="I909" i="2" s="1"/>
  <c r="I910" i="2" a="1"/>
  <c r="I910" i="2" s="1"/>
  <c r="I911" i="2" a="1"/>
  <c r="I911" i="2" s="1"/>
  <c r="I912" i="2" a="1"/>
  <c r="I912" i="2" s="1"/>
  <c r="I913" i="2" a="1"/>
  <c r="I913" i="2" s="1"/>
  <c r="I915" i="2" a="1"/>
  <c r="I915" i="2" s="1"/>
  <c r="I938" i="2" a="1"/>
  <c r="I938" i="2" s="1"/>
  <c r="I940" i="2" a="1"/>
  <c r="I940" i="2" s="1"/>
  <c r="I941" i="2" a="1"/>
  <c r="I941" i="2" s="1"/>
  <c r="I942" i="2" a="1"/>
  <c r="I942" i="2" s="1"/>
  <c r="I943" i="2" a="1"/>
  <c r="I943" i="2" s="1"/>
  <c r="I944" i="2" a="1"/>
  <c r="I944" i="2" s="1"/>
  <c r="I945" i="2" a="1"/>
  <c r="I945" i="2" s="1"/>
  <c r="I947" i="2" a="1"/>
  <c r="I947" i="2" s="1"/>
  <c r="I970" i="2" a="1"/>
  <c r="I970" i="2" s="1"/>
  <c r="I972" i="2" a="1"/>
  <c r="I972" i="2" s="1"/>
  <c r="I973" i="2" a="1"/>
  <c r="I973" i="2" s="1"/>
  <c r="I974" i="2" a="1"/>
  <c r="I974" i="2" s="1"/>
  <c r="I975" i="2" a="1"/>
  <c r="I975" i="2" s="1"/>
  <c r="I976" i="2" a="1"/>
  <c r="I976" i="2" s="1"/>
  <c r="I977" i="2" a="1"/>
  <c r="I977" i="2" s="1"/>
  <c r="I979" i="2" a="1"/>
  <c r="I979" i="2" s="1"/>
  <c r="I1002" i="2" a="1"/>
  <c r="I1002" i="2" s="1"/>
  <c r="I1004" i="2" a="1"/>
  <c r="I1004" i="2" s="1"/>
  <c r="I1005" i="2" a="1"/>
  <c r="I1005" i="2" s="1"/>
  <c r="I1006" i="2" a="1"/>
  <c r="I1006" i="2" s="1"/>
  <c r="I1007" i="2" a="1"/>
  <c r="I1007" i="2" s="1"/>
  <c r="I1008" i="2" a="1"/>
  <c r="I1008" i="2" s="1"/>
  <c r="I1009" i="2" a="1"/>
  <c r="I1009" i="2" s="1"/>
  <c r="I1011" i="2" a="1"/>
  <c r="I1011" i="2" s="1"/>
  <c r="I1034" i="2" a="1"/>
  <c r="I1034" i="2" s="1"/>
  <c r="I1036" i="2" a="1"/>
  <c r="I1036" i="2" s="1"/>
  <c r="I1037" i="2" a="1"/>
  <c r="I1037" i="2" s="1"/>
  <c r="I1038" i="2" a="1"/>
  <c r="I1038" i="2" s="1"/>
  <c r="I1039" i="2" a="1"/>
  <c r="I1039" i="2" s="1"/>
  <c r="I1040" i="2" a="1"/>
  <c r="I1040" i="2" s="1"/>
  <c r="I1041" i="2" a="1"/>
  <c r="I1041" i="2" s="1"/>
  <c r="I1043" i="2" a="1"/>
  <c r="I1043" i="2" s="1"/>
  <c r="I1069" i="2" a="1"/>
  <c r="I1069" i="2" s="1"/>
  <c r="I1070" i="2" a="1"/>
  <c r="I1070" i="2" s="1"/>
  <c r="I1077" i="2" a="1"/>
  <c r="I1077" i="2" s="1"/>
  <c r="I1078" i="2" a="1"/>
  <c r="I1078" i="2" s="1"/>
  <c r="I1085" i="2" a="1"/>
  <c r="I1085" i="2" s="1"/>
  <c r="I1086" i="2" a="1"/>
  <c r="I1086" i="2" s="1"/>
  <c r="I1093" i="2" a="1"/>
  <c r="I1093" i="2" s="1"/>
  <c r="I1094" i="2" a="1"/>
  <c r="I1094" i="2" s="1"/>
  <c r="I1101" i="2" a="1"/>
  <c r="I1101" i="2" s="1"/>
  <c r="I1102" i="2" a="1"/>
  <c r="I1102" i="2" s="1"/>
  <c r="I1109" i="2" a="1"/>
  <c r="I1109" i="2" s="1"/>
  <c r="I1110" i="2" a="1"/>
  <c r="I1110" i="2" s="1"/>
  <c r="I1117" i="2" a="1"/>
  <c r="I1117" i="2" s="1"/>
  <c r="I1118" i="2" a="1"/>
  <c r="I1118" i="2" s="1"/>
  <c r="I1125" i="2" a="1"/>
  <c r="I1125" i="2" s="1"/>
  <c r="I1126" i="2" a="1"/>
  <c r="I1126" i="2" s="1"/>
  <c r="I1133" i="2" a="1"/>
  <c r="I1133" i="2" s="1"/>
  <c r="I1134" i="2" a="1"/>
  <c r="I1134" i="2" s="1"/>
  <c r="I1141" i="2" a="1"/>
  <c r="I1141" i="2" s="1"/>
  <c r="H1266" i="2" a="1"/>
  <c r="H1266" i="2" s="1"/>
  <c r="H1262" i="2" a="1"/>
  <c r="H1262" i="2" s="1"/>
  <c r="H1258" i="2" a="1"/>
  <c r="H1258" i="2" s="1"/>
  <c r="H1254" i="2" a="1"/>
  <c r="H1254" i="2" s="1"/>
  <c r="H1250" i="2" a="1"/>
  <c r="H1250" i="2" s="1"/>
  <c r="H1246" i="2" a="1"/>
  <c r="H1246" i="2" s="1"/>
  <c r="H1242" i="2" a="1"/>
  <c r="H1242" i="2" s="1"/>
  <c r="H1238" i="2" a="1"/>
  <c r="H1238" i="2" s="1"/>
  <c r="H1234" i="2" a="1"/>
  <c r="H1234" i="2" s="1"/>
  <c r="H1230" i="2" a="1"/>
  <c r="H1230" i="2" s="1"/>
  <c r="H1226" i="2" a="1"/>
  <c r="H1226" i="2" s="1"/>
  <c r="H1222" i="2" a="1"/>
  <c r="H1222" i="2" s="1"/>
  <c r="H1218" i="2" a="1"/>
  <c r="H1218" i="2" s="1"/>
  <c r="H1214" i="2" a="1"/>
  <c r="H1214" i="2" s="1"/>
  <c r="H1210" i="2" a="1"/>
  <c r="H1210" i="2" s="1"/>
  <c r="H1206" i="2" a="1"/>
  <c r="H1206" i="2" s="1"/>
  <c r="H1202" i="2" a="1"/>
  <c r="H1202" i="2" s="1"/>
  <c r="H1198" i="2" a="1"/>
  <c r="H1198" i="2" s="1"/>
  <c r="H1194" i="2" a="1"/>
  <c r="H1194" i="2" s="1"/>
  <c r="H1190" i="2" a="1"/>
  <c r="H1190" i="2" s="1"/>
  <c r="H1186" i="2" a="1"/>
  <c r="H1186" i="2" s="1"/>
  <c r="H1182" i="2" a="1"/>
  <c r="H1182" i="2" s="1"/>
  <c r="H1178" i="2" a="1"/>
  <c r="H1178" i="2" s="1"/>
  <c r="H1174" i="2" a="1"/>
  <c r="H1174" i="2" s="1"/>
  <c r="H1170" i="2" a="1"/>
  <c r="H1170" i="2" s="1"/>
  <c r="H1166" i="2" a="1"/>
  <c r="H1166" i="2" s="1"/>
  <c r="H1162" i="2" a="1"/>
  <c r="H1162" i="2" s="1"/>
  <c r="H1158" i="2" a="1"/>
  <c r="H1158" i="2" s="1"/>
  <c r="H1154" i="2" a="1"/>
  <c r="H1154" i="2" s="1"/>
  <c r="H1150" i="2" a="1"/>
  <c r="H1150" i="2" s="1"/>
  <c r="H1146" i="2" a="1"/>
  <c r="H1146" i="2" s="1"/>
  <c r="H1142" i="2" a="1"/>
  <c r="H1142" i="2" s="1"/>
  <c r="H1138" i="2" a="1"/>
  <c r="H1138" i="2" s="1"/>
  <c r="H1132" i="2" a="1"/>
  <c r="H1132" i="2" s="1"/>
  <c r="H1128" i="2" a="1"/>
  <c r="H1128" i="2" s="1"/>
  <c r="H1125" i="2" a="1"/>
  <c r="H1125" i="2" s="1"/>
  <c r="H1122" i="2" a="1"/>
  <c r="H1122" i="2" s="1"/>
  <c r="H1116" i="2" a="1"/>
  <c r="H1116" i="2" s="1"/>
  <c r="H1112" i="2" a="1"/>
  <c r="H1112" i="2" s="1"/>
  <c r="H1109" i="2" a="1"/>
  <c r="H1109" i="2" s="1"/>
  <c r="H1106" i="2" a="1"/>
  <c r="H1106" i="2" s="1"/>
  <c r="H1100" i="2" a="1"/>
  <c r="H1100" i="2" s="1"/>
  <c r="H1096" i="2" a="1"/>
  <c r="H1096" i="2" s="1"/>
  <c r="H1093" i="2" a="1"/>
  <c r="H1093" i="2" s="1"/>
  <c r="H1090" i="2" a="1"/>
  <c r="H1090" i="2" s="1"/>
  <c r="H1084" i="2" a="1"/>
  <c r="H1084" i="2" s="1"/>
  <c r="H1080" i="2" a="1"/>
  <c r="H1080" i="2" s="1"/>
  <c r="H1077" i="2" a="1"/>
  <c r="H1077" i="2" s="1"/>
  <c r="H1074" i="2" a="1"/>
  <c r="H1074" i="2" s="1"/>
  <c r="H1068" i="2" a="1"/>
  <c r="H1068" i="2" s="1"/>
  <c r="H1064" i="2" a="1"/>
  <c r="H1064" i="2" s="1"/>
  <c r="H1061" i="2" a="1"/>
  <c r="H1061" i="2" s="1"/>
  <c r="H1058" i="2" a="1"/>
  <c r="H1058" i="2" s="1"/>
  <c r="H1052" i="2" a="1"/>
  <c r="H1052" i="2" s="1"/>
  <c r="H1048" i="2" a="1"/>
  <c r="H1048" i="2" s="1"/>
  <c r="H1045" i="2" a="1"/>
  <c r="H1045" i="2" s="1"/>
  <c r="H1042" i="2" a="1"/>
  <c r="H1042" i="2" s="1"/>
  <c r="H1036" i="2" a="1"/>
  <c r="H1036" i="2" s="1"/>
  <c r="H1032" i="2" a="1"/>
  <c r="H1032" i="2" s="1"/>
  <c r="H1029" i="2" a="1"/>
  <c r="H1029" i="2" s="1"/>
  <c r="H1026" i="2" a="1"/>
  <c r="H1026" i="2" s="1"/>
  <c r="H1020" i="2" a="1"/>
  <c r="H1020" i="2" s="1"/>
  <c r="H1016" i="2" a="1"/>
  <c r="H1016" i="2" s="1"/>
  <c r="H1013" i="2" a="1"/>
  <c r="H1013" i="2" s="1"/>
  <c r="H1010" i="2" a="1"/>
  <c r="H1010" i="2" s="1"/>
  <c r="H1004" i="2" a="1"/>
  <c r="H1004" i="2" s="1"/>
  <c r="H1000" i="2" a="1"/>
  <c r="H1000" i="2" s="1"/>
  <c r="H997" i="2" a="1"/>
  <c r="H997" i="2" s="1"/>
  <c r="H994" i="2" a="1"/>
  <c r="H994" i="2" s="1"/>
  <c r="H988" i="2" a="1"/>
  <c r="H988" i="2" s="1"/>
  <c r="H984" i="2" a="1"/>
  <c r="H984" i="2" s="1"/>
  <c r="H981" i="2" a="1"/>
  <c r="H981" i="2" s="1"/>
  <c r="H978" i="2" a="1"/>
  <c r="H978" i="2" s="1"/>
  <c r="H972" i="2" a="1"/>
  <c r="H972" i="2" s="1"/>
  <c r="H968" i="2" a="1"/>
  <c r="H968" i="2" s="1"/>
  <c r="H965" i="2" a="1"/>
  <c r="H965" i="2" s="1"/>
  <c r="H962" i="2" a="1"/>
  <c r="H962" i="2" s="1"/>
  <c r="H956" i="2" a="1"/>
  <c r="H956" i="2" s="1"/>
  <c r="H952" i="2" a="1"/>
  <c r="H952" i="2" s="1"/>
  <c r="H949" i="2" a="1"/>
  <c r="H949" i="2" s="1"/>
  <c r="H946" i="2" a="1"/>
  <c r="H946" i="2" s="1"/>
  <c r="H940" i="2" a="1"/>
  <c r="H940" i="2" s="1"/>
  <c r="H936" i="2" a="1"/>
  <c r="H936" i="2" s="1"/>
  <c r="H933" i="2" a="1"/>
  <c r="H933" i="2" s="1"/>
  <c r="H930" i="2" a="1"/>
  <c r="H930" i="2" s="1"/>
  <c r="H924" i="2" a="1"/>
  <c r="H924" i="2" s="1"/>
  <c r="H920" i="2" a="1"/>
  <c r="H920" i="2" s="1"/>
  <c r="H917" i="2" a="1"/>
  <c r="H917" i="2" s="1"/>
  <c r="H914" i="2" a="1"/>
  <c r="H914" i="2" s="1"/>
  <c r="H908" i="2" a="1"/>
  <c r="H908" i="2" s="1"/>
  <c r="H904" i="2" a="1"/>
  <c r="H904" i="2" s="1"/>
  <c r="H901" i="2" a="1"/>
  <c r="H901" i="2" s="1"/>
  <c r="H898" i="2" a="1"/>
  <c r="H898" i="2" s="1"/>
  <c r="H892" i="2" a="1"/>
  <c r="H892" i="2" s="1"/>
  <c r="H888" i="2" a="1"/>
  <c r="H888" i="2" s="1"/>
  <c r="H885" i="2" a="1"/>
  <c r="H885" i="2" s="1"/>
  <c r="H882" i="2" a="1"/>
  <c r="H882" i="2" s="1"/>
  <c r="H876" i="2" a="1"/>
  <c r="H876" i="2" s="1"/>
  <c r="H872" i="2" a="1"/>
  <c r="H872" i="2" s="1"/>
  <c r="H869" i="2" a="1"/>
  <c r="H869" i="2" s="1"/>
  <c r="H866" i="2" a="1"/>
  <c r="H866" i="2" s="1"/>
  <c r="H860" i="2" a="1"/>
  <c r="H860" i="2" s="1"/>
  <c r="H856" i="2" a="1"/>
  <c r="H856" i="2" s="1"/>
  <c r="H853" i="2" a="1"/>
  <c r="H853" i="2" s="1"/>
  <c r="H849" i="2" a="1"/>
  <c r="H849" i="2" s="1"/>
  <c r="H846" i="2" a="1"/>
  <c r="H846" i="2" s="1"/>
  <c r="H842" i="2" a="1"/>
  <c r="H842" i="2" s="1"/>
  <c r="H838" i="2" a="1"/>
  <c r="H838" i="2" s="1"/>
  <c r="H834" i="2" a="1"/>
  <c r="H834" i="2" s="1"/>
  <c r="H831" i="2" a="1"/>
  <c r="H831" i="2" s="1"/>
  <c r="H827" i="2" a="1"/>
  <c r="H827" i="2" s="1"/>
  <c r="H824" i="2" a="1"/>
  <c r="H824" i="2" s="1"/>
  <c r="H820" i="2" a="1"/>
  <c r="H820" i="2" s="1"/>
  <c r="H817" i="2" a="1"/>
  <c r="H817" i="2" s="1"/>
  <c r="H813" i="2" a="1"/>
  <c r="H813" i="2" s="1"/>
  <c r="H806" i="2" a="1"/>
  <c r="H806" i="2" s="1"/>
  <c r="H802" i="2" a="1"/>
  <c r="H802" i="2" s="1"/>
  <c r="H799" i="2" a="1"/>
  <c r="H799" i="2" s="1"/>
  <c r="H795" i="2" a="1"/>
  <c r="H795" i="2" s="1"/>
  <c r="H792" i="2" a="1"/>
  <c r="H792" i="2" s="1"/>
  <c r="H788" i="2" a="1"/>
  <c r="H788" i="2" s="1"/>
  <c r="H785" i="2" a="1"/>
  <c r="H785" i="2" s="1"/>
  <c r="H781" i="2" a="1"/>
  <c r="H781" i="2" s="1"/>
  <c r="H774" i="2" a="1"/>
  <c r="H774" i="2" s="1"/>
  <c r="H770" i="2" a="1"/>
  <c r="H770" i="2" s="1"/>
  <c r="H767" i="2" a="1"/>
  <c r="H767" i="2" s="1"/>
  <c r="H763" i="2" a="1"/>
  <c r="H763" i="2" s="1"/>
  <c r="H760" i="2" a="1"/>
  <c r="H760" i="2" s="1"/>
  <c r="H756" i="2" a="1"/>
  <c r="H756" i="2" s="1"/>
  <c r="H753" i="2" a="1"/>
  <c r="H753" i="2" s="1"/>
  <c r="H749" i="2" a="1"/>
  <c r="H749" i="2" s="1"/>
  <c r="H742" i="2" a="1"/>
  <c r="H742" i="2" s="1"/>
  <c r="H738" i="2" a="1"/>
  <c r="H738" i="2" s="1"/>
  <c r="H735" i="2" a="1"/>
  <c r="H735" i="2" s="1"/>
  <c r="H731" i="2" a="1"/>
  <c r="H731" i="2" s="1"/>
  <c r="H728" i="2" a="1"/>
  <c r="H728" i="2" s="1"/>
  <c r="H724" i="2" a="1"/>
  <c r="H724" i="2" s="1"/>
  <c r="H721" i="2" a="1"/>
  <c r="H721" i="2" s="1"/>
  <c r="H717" i="2" a="1"/>
  <c r="H717" i="2" s="1"/>
  <c r="H710" i="2" a="1"/>
  <c r="H710" i="2" s="1"/>
  <c r="H706" i="2" a="1"/>
  <c r="H706" i="2" s="1"/>
  <c r="H703" i="2" a="1"/>
  <c r="H703" i="2" s="1"/>
  <c r="H699" i="2" a="1"/>
  <c r="H699" i="2" s="1"/>
  <c r="H696" i="2" a="1"/>
  <c r="H696" i="2" s="1"/>
  <c r="H692" i="2" a="1"/>
  <c r="H692" i="2" s="1"/>
  <c r="H689" i="2" a="1"/>
  <c r="H689" i="2" s="1"/>
  <c r="H685" i="2" a="1"/>
  <c r="H685" i="2" s="1"/>
  <c r="H678" i="2" a="1"/>
  <c r="H678" i="2" s="1"/>
  <c r="H674" i="2" a="1"/>
  <c r="H674" i="2" s="1"/>
  <c r="H671" i="2" a="1"/>
  <c r="H671" i="2" s="1"/>
  <c r="H668" i="2" a="1"/>
  <c r="H668" i="2" s="1"/>
  <c r="H659" i="2" a="1"/>
  <c r="H659" i="2" s="1"/>
  <c r="H656" i="2" a="1"/>
  <c r="H656" i="2" s="1"/>
  <c r="H649" i="2" a="1"/>
  <c r="H649" i="2" s="1"/>
  <c r="H646" i="2" a="1"/>
  <c r="H646" i="2" s="1"/>
  <c r="H643" i="2" a="1"/>
  <c r="H643" i="2" s="1"/>
  <c r="H640" i="2" a="1"/>
  <c r="H640" i="2" s="1"/>
  <c r="H633" i="2" a="1"/>
  <c r="H633" i="2" s="1"/>
  <c r="H630" i="2" a="1"/>
  <c r="H630" i="2" s="1"/>
  <c r="H627" i="2" a="1"/>
  <c r="H627" i="2" s="1"/>
  <c r="H624" i="2" a="1"/>
  <c r="H624" i="2" s="1"/>
  <c r="H617" i="2" a="1"/>
  <c r="H617" i="2" s="1"/>
  <c r="H614" i="2" a="1"/>
  <c r="H614" i="2" s="1"/>
  <c r="H611" i="2" a="1"/>
  <c r="H611" i="2" s="1"/>
  <c r="H608" i="2" a="1"/>
  <c r="H608" i="2" s="1"/>
  <c r="H601" i="2" a="1"/>
  <c r="H601" i="2" s="1"/>
  <c r="H598" i="2" a="1"/>
  <c r="H598" i="2" s="1"/>
  <c r="H595" i="2" a="1"/>
  <c r="H595" i="2" s="1"/>
  <c r="H592" i="2" a="1"/>
  <c r="H592" i="2" s="1"/>
  <c r="H585" i="2" a="1"/>
  <c r="H585" i="2" s="1"/>
  <c r="H582" i="2" a="1"/>
  <c r="H582" i="2" s="1"/>
  <c r="H579" i="2" a="1"/>
  <c r="H579" i="2" s="1"/>
  <c r="H576" i="2" a="1"/>
  <c r="H576" i="2" s="1"/>
  <c r="H569" i="2" a="1"/>
  <c r="H569" i="2" s="1"/>
  <c r="H566" i="2" a="1"/>
  <c r="H566" i="2" s="1"/>
  <c r="H563" i="2" a="1"/>
  <c r="H563" i="2" s="1"/>
  <c r="H560" i="2" a="1"/>
  <c r="H560" i="2" s="1"/>
  <c r="H553" i="2" a="1"/>
  <c r="H553" i="2" s="1"/>
  <c r="H550" i="2" a="1"/>
  <c r="H550" i="2" s="1"/>
  <c r="H547" i="2" a="1"/>
  <c r="H547" i="2" s="1"/>
  <c r="H544" i="2" a="1"/>
  <c r="H544" i="2" s="1"/>
  <c r="H537" i="2" a="1"/>
  <c r="H537" i="2" s="1"/>
  <c r="H534" i="2" a="1"/>
  <c r="H534" i="2" s="1"/>
  <c r="H531" i="2" a="1"/>
  <c r="H531" i="2" s="1"/>
  <c r="H528" i="2" a="1"/>
  <c r="H528" i="2" s="1"/>
  <c r="H521" i="2" a="1"/>
  <c r="H521" i="2" s="1"/>
  <c r="H518" i="2" a="1"/>
  <c r="H518" i="2" s="1"/>
  <c r="H515" i="2" a="1"/>
  <c r="H515" i="2" s="1"/>
  <c r="H512" i="2" a="1"/>
  <c r="H512" i="2" s="1"/>
  <c r="H505" i="2" a="1"/>
  <c r="H505" i="2" s="1"/>
  <c r="H502" i="2" a="1"/>
  <c r="H502" i="2" s="1"/>
  <c r="H499" i="2" a="1"/>
  <c r="H499" i="2" s="1"/>
  <c r="H496" i="2" a="1"/>
  <c r="H496" i="2" s="1"/>
  <c r="H489" i="2" a="1"/>
  <c r="H489" i="2" s="1"/>
  <c r="H486" i="2" a="1"/>
  <c r="H486" i="2" s="1"/>
  <c r="H483" i="2" a="1"/>
  <c r="H483" i="2" s="1"/>
  <c r="H480" i="2" a="1"/>
  <c r="H480" i="2" s="1"/>
  <c r="H473" i="2" a="1"/>
  <c r="H473" i="2" s="1"/>
  <c r="H470" i="2" a="1"/>
  <c r="H470" i="2" s="1"/>
  <c r="H467" i="2" a="1"/>
  <c r="H467" i="2" s="1"/>
  <c r="H464" i="2" a="1"/>
  <c r="H464" i="2" s="1"/>
  <c r="H457" i="2" a="1"/>
  <c r="H457" i="2" s="1"/>
  <c r="H454" i="2" a="1"/>
  <c r="H454" i="2" s="1"/>
  <c r="H451" i="2" a="1"/>
  <c r="H451" i="2" s="1"/>
  <c r="H448" i="2" a="1"/>
  <c r="H448" i="2" s="1"/>
  <c r="H441" i="2" a="1"/>
  <c r="H441" i="2" s="1"/>
  <c r="H438" i="2" a="1"/>
  <c r="H438" i="2" s="1"/>
  <c r="H435" i="2" a="1"/>
  <c r="H435" i="2" s="1"/>
  <c r="H432" i="2" a="1"/>
  <c r="H432" i="2" s="1"/>
  <c r="H425" i="2" a="1"/>
  <c r="H425" i="2" s="1"/>
  <c r="H422" i="2" a="1"/>
  <c r="H422" i="2" s="1"/>
  <c r="H419" i="2" a="1"/>
  <c r="H419" i="2" s="1"/>
  <c r="H416" i="2" a="1"/>
  <c r="H416" i="2" s="1"/>
  <c r="H409" i="2" a="1"/>
  <c r="H409" i="2" s="1"/>
  <c r="H406" i="2" a="1"/>
  <c r="H406" i="2" s="1"/>
  <c r="H403" i="2" a="1"/>
  <c r="H403" i="2" s="1"/>
  <c r="H400" i="2" a="1"/>
  <c r="H400" i="2" s="1"/>
  <c r="H393" i="2" a="1"/>
  <c r="H393" i="2" s="1"/>
  <c r="H390" i="2" a="1"/>
  <c r="H390" i="2" s="1"/>
  <c r="H387" i="2" a="1"/>
  <c r="H387" i="2" s="1"/>
  <c r="H384" i="2" a="1"/>
  <c r="H384" i="2" s="1"/>
  <c r="H377" i="2" a="1"/>
  <c r="H377" i="2" s="1"/>
  <c r="H374" i="2" a="1"/>
  <c r="H374" i="2" s="1"/>
  <c r="H371" i="2" a="1"/>
  <c r="H371" i="2" s="1"/>
  <c r="H368" i="2" a="1"/>
  <c r="H368" i="2" s="1"/>
  <c r="H361" i="2" a="1"/>
  <c r="H361" i="2" s="1"/>
  <c r="H358" i="2" a="1"/>
  <c r="H358" i="2" s="1"/>
  <c r="H355" i="2" a="1"/>
  <c r="H355" i="2" s="1"/>
  <c r="H352" i="2" a="1"/>
  <c r="H352" i="2" s="1"/>
  <c r="H345" i="2" a="1"/>
  <c r="H345" i="2" s="1"/>
  <c r="H342" i="2" a="1"/>
  <c r="H342" i="2" s="1"/>
  <c r="H339" i="2" a="1"/>
  <c r="H339" i="2" s="1"/>
  <c r="H336" i="2" a="1"/>
  <c r="H336" i="2" s="1"/>
  <c r="H333" i="2" a="1"/>
  <c r="H333" i="2" s="1"/>
  <c r="H328" i="2" a="1"/>
  <c r="H328" i="2" s="1"/>
  <c r="H325" i="2" a="1"/>
  <c r="H325" i="2" s="1"/>
  <c r="H320" i="2" a="1"/>
  <c r="H320" i="2" s="1"/>
  <c r="H318" i="2" a="1"/>
  <c r="H318" i="2" s="1"/>
  <c r="H316" i="2" a="1"/>
  <c r="H316" i="2" s="1"/>
  <c r="H314" i="2" a="1"/>
  <c r="H314" i="2" s="1"/>
  <c r="H312" i="2" a="1"/>
  <c r="H312" i="2" s="1"/>
  <c r="H309" i="2" a="1"/>
  <c r="H309" i="2" s="1"/>
  <c r="H306" i="2" a="1"/>
  <c r="H306" i="2" s="1"/>
  <c r="H303" i="2" a="1"/>
  <c r="H303" i="2" s="1"/>
  <c r="H296" i="2" a="1"/>
  <c r="H296" i="2" s="1"/>
  <c r="H293" i="2" a="1"/>
  <c r="H293" i="2" s="1"/>
  <c r="H290" i="2" a="1"/>
  <c r="H290" i="2" s="1"/>
  <c r="H287" i="2" a="1"/>
  <c r="H287" i="2" s="1"/>
  <c r="H280" i="2" a="1"/>
  <c r="H280" i="2" s="1"/>
  <c r="H277" i="2" a="1"/>
  <c r="H277" i="2" s="1"/>
  <c r="H274" i="2" a="1"/>
  <c r="H274" i="2" s="1"/>
  <c r="H271" i="2" a="1"/>
  <c r="H271" i="2" s="1"/>
  <c r="H264" i="2" a="1"/>
  <c r="H264" i="2" s="1"/>
  <c r="H261" i="2" a="1"/>
  <c r="H261" i="2" s="1"/>
  <c r="H258" i="2" a="1"/>
  <c r="H258" i="2" s="1"/>
  <c r="H255" i="2" a="1"/>
  <c r="H255" i="2" s="1"/>
  <c r="H248" i="2" a="1"/>
  <c r="H248" i="2" s="1"/>
  <c r="H245" i="2" a="1"/>
  <c r="H245" i="2" s="1"/>
  <c r="H242" i="2" a="1"/>
  <c r="H242" i="2" s="1"/>
  <c r="H239" i="2" a="1"/>
  <c r="H239" i="2" s="1"/>
  <c r="H232" i="2" a="1"/>
  <c r="H232" i="2" s="1"/>
  <c r="H229" i="2" a="1"/>
  <c r="H229" i="2" s="1"/>
  <c r="H226" i="2" a="1"/>
  <c r="H226" i="2" s="1"/>
  <c r="H223" i="2" a="1"/>
  <c r="H223" i="2" s="1"/>
  <c r="H216" i="2" a="1"/>
  <c r="H216" i="2" s="1"/>
  <c r="H213" i="2" a="1"/>
  <c r="H213" i="2" s="1"/>
  <c r="H210" i="2" a="1"/>
  <c r="H210" i="2" s="1"/>
  <c r="H207" i="2" a="1"/>
  <c r="H207" i="2" s="1"/>
  <c r="H200" i="2" a="1"/>
  <c r="H200" i="2" s="1"/>
  <c r="H197" i="2" a="1"/>
  <c r="H197" i="2" s="1"/>
  <c r="H194" i="2" a="1"/>
  <c r="H194" i="2" s="1"/>
  <c r="H191" i="2" a="1"/>
  <c r="H191" i="2" s="1"/>
  <c r="H184" i="2" a="1"/>
  <c r="H184" i="2" s="1"/>
  <c r="H181" i="2" a="1"/>
  <c r="H181" i="2" s="1"/>
  <c r="H178" i="2" a="1"/>
  <c r="H178" i="2" s="1"/>
  <c r="H175" i="2" a="1"/>
  <c r="H175" i="2" s="1"/>
  <c r="H172" i="2" a="1"/>
  <c r="H172" i="2" s="1"/>
  <c r="H166" i="2" a="1"/>
  <c r="H166" i="2" s="1"/>
  <c r="H162" i="2" a="1"/>
  <c r="H162" i="2" s="1"/>
  <c r="H159" i="2" a="1"/>
  <c r="H159" i="2" s="1"/>
  <c r="H155" i="2" a="1"/>
  <c r="H155" i="2" s="1"/>
  <c r="H152" i="2" a="1"/>
  <c r="H152" i="2" s="1"/>
  <c r="H148" i="2" a="1"/>
  <c r="H148" i="2" s="1"/>
  <c r="H141" i="2" a="1"/>
  <c r="H141" i="2" s="1"/>
  <c r="H137" i="2" a="1"/>
  <c r="H137" i="2" s="1"/>
  <c r="H134" i="2" a="1"/>
  <c r="H134" i="2" s="1"/>
  <c r="H130" i="2" a="1"/>
  <c r="H130" i="2" s="1"/>
  <c r="H127" i="2" a="1"/>
  <c r="H127" i="2" s="1"/>
  <c r="H123" i="2" a="1"/>
  <c r="H123" i="2" s="1"/>
  <c r="H120" i="2" a="1"/>
  <c r="H120" i="2" s="1"/>
  <c r="H116" i="2" a="1"/>
  <c r="H116" i="2" s="1"/>
  <c r="H109" i="2" a="1"/>
  <c r="H109" i="2" s="1"/>
  <c r="H105" i="2" a="1"/>
  <c r="H105" i="2" s="1"/>
  <c r="H102" i="2" a="1"/>
  <c r="H102" i="2" s="1"/>
  <c r="H98" i="2" a="1"/>
  <c r="H98" i="2" s="1"/>
  <c r="H95" i="2" a="1"/>
  <c r="H95" i="2" s="1"/>
  <c r="H92" i="2" a="1"/>
  <c r="H92" i="2" s="1"/>
  <c r="H85" i="2" a="1"/>
  <c r="H85" i="2" s="1"/>
  <c r="H82" i="2" a="1"/>
  <c r="H82" i="2" s="1"/>
  <c r="H79" i="2" a="1"/>
  <c r="H79" i="2" s="1"/>
  <c r="H76" i="2" a="1"/>
  <c r="H76" i="2" s="1"/>
  <c r="H69" i="2" a="1"/>
  <c r="H69" i="2" s="1"/>
  <c r="H66" i="2" a="1"/>
  <c r="H66" i="2" s="1"/>
  <c r="H63" i="2" a="1"/>
  <c r="H63" i="2" s="1"/>
  <c r="H60" i="2" a="1"/>
  <c r="H60" i="2" s="1"/>
  <c r="H53" i="2" a="1"/>
  <c r="H53" i="2" s="1"/>
  <c r="H50" i="2" a="1"/>
  <c r="H50" i="2" s="1"/>
  <c r="H47" i="2" a="1"/>
  <c r="H47" i="2" s="1"/>
  <c r="H44" i="2" a="1"/>
  <c r="H44" i="2" s="1"/>
  <c r="H37" i="2" a="1"/>
  <c r="H37" i="2" s="1"/>
  <c r="H34" i="2" a="1"/>
  <c r="H34" i="2" s="1"/>
  <c r="H31" i="2" a="1"/>
  <c r="H31" i="2" s="1"/>
  <c r="H28" i="2" a="1"/>
  <c r="H28" i="2" s="1"/>
  <c r="H25" i="2" a="1"/>
  <c r="H25" i="2" s="1"/>
  <c r="H20" i="2" a="1"/>
  <c r="H20" i="2" s="1"/>
  <c r="H17" i="2" a="1"/>
  <c r="H17" i="2" s="1"/>
  <c r="H12" i="2" a="1"/>
  <c r="H12" i="2" s="1"/>
  <c r="J1265" i="2" a="1"/>
  <c r="J1264" i="2" a="1"/>
  <c r="K1262" i="2" a="1"/>
  <c r="K1261" i="2" a="1"/>
  <c r="I1260" i="2" a="1"/>
  <c r="I1260" i="2" s="1"/>
  <c r="I1259" i="2" a="1"/>
  <c r="I1259" i="2" s="1"/>
  <c r="I1258" i="2" a="1"/>
  <c r="I1258" i="2" s="1"/>
  <c r="K1255" i="2" a="1"/>
  <c r="K1248" i="2" a="1"/>
  <c r="I1245" i="2" a="1"/>
  <c r="I1245" i="2" s="1"/>
  <c r="I1238" i="2" a="1"/>
  <c r="I1238" i="2" s="1"/>
  <c r="J1234" i="2" a="1"/>
  <c r="J1227" i="2" a="1"/>
  <c r="K1223" i="2" a="1"/>
  <c r="K1216" i="2" a="1"/>
  <c r="I1213" i="2" a="1"/>
  <c r="I1213" i="2" s="1"/>
  <c r="I1206" i="2" a="1"/>
  <c r="I1206" i="2" s="1"/>
  <c r="J1202" i="2" a="1"/>
  <c r="J1195" i="2" a="1"/>
  <c r="K1191" i="2" a="1"/>
  <c r="K1184" i="2" a="1"/>
  <c r="I1181" i="2" a="1"/>
  <c r="I1181" i="2" s="1"/>
  <c r="I1174" i="2" a="1"/>
  <c r="I1174" i="2" s="1"/>
  <c r="J1170" i="2" a="1"/>
  <c r="J1163" i="2" a="1"/>
  <c r="K1159" i="2" a="1"/>
  <c r="K1152" i="2" a="1"/>
  <c r="I1149" i="2" a="1"/>
  <c r="I1149" i="2" s="1"/>
  <c r="I1142" i="2" a="1"/>
  <c r="I1142" i="2" s="1"/>
  <c r="Q5" i="1"/>
  <c r="I943" i="1"/>
  <c r="E945" i="2" s="1"/>
  <c r="I879" i="1"/>
  <c r="E881" i="2" s="1"/>
  <c r="I815" i="1"/>
  <c r="E817" i="2" s="1"/>
  <c r="I751" i="1"/>
  <c r="E753" i="2" s="1"/>
  <c r="I707" i="1"/>
  <c r="E709" i="2" s="1"/>
  <c r="I675" i="1"/>
  <c r="E677" i="2" s="1"/>
  <c r="I643" i="1"/>
  <c r="E645" i="2" s="1"/>
  <c r="I611" i="1"/>
  <c r="E613" i="2" s="1"/>
  <c r="I579" i="1"/>
  <c r="E581" i="2" s="1"/>
  <c r="I539" i="1"/>
  <c r="E541" i="2" s="1"/>
  <c r="I497" i="1"/>
  <c r="E499" i="2" s="1"/>
  <c r="I1261" i="1"/>
  <c r="E1263" i="2" s="1"/>
  <c r="I1257" i="1"/>
  <c r="E1259" i="2" s="1"/>
  <c r="I1253" i="1"/>
  <c r="E1255" i="2" s="1"/>
  <c r="I1249" i="1"/>
  <c r="E1251" i="2" s="1"/>
  <c r="I1247" i="1"/>
  <c r="E1249" i="2" s="1"/>
  <c r="I1245" i="1"/>
  <c r="E1247" i="2" s="1"/>
  <c r="I1243" i="1"/>
  <c r="E1245" i="2" s="1"/>
  <c r="I1241" i="1"/>
  <c r="E1243" i="2" s="1"/>
  <c r="I1239" i="1"/>
  <c r="E1241" i="2" s="1"/>
  <c r="I1233" i="1"/>
  <c r="E1235" i="2" s="1"/>
  <c r="I1231" i="1"/>
  <c r="E1233" i="2" s="1"/>
  <c r="I1229" i="1"/>
  <c r="E1231" i="2" s="1"/>
  <c r="I1227" i="1"/>
  <c r="E1229" i="2" s="1"/>
  <c r="I1225" i="1"/>
  <c r="E1227" i="2" s="1"/>
  <c r="I1223" i="1"/>
  <c r="E1225" i="2" s="1"/>
  <c r="I1221" i="1"/>
  <c r="E1223" i="2" s="1"/>
  <c r="I1219" i="1"/>
  <c r="E1221" i="2" s="1"/>
  <c r="I1217" i="1"/>
  <c r="E1219" i="2" s="1"/>
  <c r="I1215" i="1"/>
  <c r="E1217" i="2" s="1"/>
  <c r="I1213" i="1"/>
  <c r="E1215" i="2" s="1"/>
  <c r="I1211" i="1"/>
  <c r="E1213" i="2" s="1"/>
  <c r="I1209" i="1"/>
  <c r="E1211" i="2" s="1"/>
  <c r="I1207" i="1"/>
  <c r="E1209" i="2" s="1"/>
  <c r="I1205" i="1"/>
  <c r="E1207" i="2" s="1"/>
  <c r="I1203" i="1"/>
  <c r="E1205" i="2" s="1"/>
  <c r="I1201" i="1"/>
  <c r="E1203" i="2" s="1"/>
  <c r="I1199" i="1"/>
  <c r="E1201" i="2" s="1"/>
  <c r="I1197" i="1"/>
  <c r="E1199" i="2" s="1"/>
  <c r="I1195" i="1"/>
  <c r="E1197" i="2" s="1"/>
  <c r="I1193" i="1"/>
  <c r="E1195" i="2" s="1"/>
  <c r="I1191" i="1"/>
  <c r="E1193" i="2" s="1"/>
  <c r="I1189" i="1"/>
  <c r="E1191" i="2" s="1"/>
  <c r="I1187" i="1"/>
  <c r="E1189" i="2" s="1"/>
  <c r="I1185" i="1"/>
  <c r="E1187" i="2" s="1"/>
  <c r="I1183" i="1"/>
  <c r="E1185" i="2" s="1"/>
  <c r="I1181" i="1"/>
  <c r="E1183" i="2" s="1"/>
  <c r="I1179" i="1"/>
  <c r="E1181" i="2" s="1"/>
  <c r="I1177" i="1"/>
  <c r="E1179" i="2" s="1"/>
  <c r="I1175" i="1"/>
  <c r="E1177" i="2" s="1"/>
  <c r="I1173" i="1"/>
  <c r="E1175" i="2" s="1"/>
  <c r="I1171" i="1"/>
  <c r="E1173" i="2" s="1"/>
  <c r="I1169" i="1"/>
  <c r="E1171" i="2" s="1"/>
  <c r="I1167" i="1"/>
  <c r="E1169" i="2" s="1"/>
  <c r="I1165" i="1"/>
  <c r="E1167" i="2" s="1"/>
  <c r="I1163" i="1"/>
  <c r="E1165" i="2" s="1"/>
  <c r="I1161" i="1"/>
  <c r="E1163" i="2" s="1"/>
  <c r="I1159" i="1"/>
  <c r="E1161" i="2" s="1"/>
  <c r="I1157" i="1"/>
  <c r="E1159" i="2" s="1"/>
  <c r="I1155" i="1"/>
  <c r="E1157" i="2" s="1"/>
  <c r="I1153" i="1"/>
  <c r="E1155" i="2" s="1"/>
  <c r="I1151" i="1"/>
  <c r="E1153" i="2" s="1"/>
  <c r="I1149" i="1"/>
  <c r="E1151" i="2" s="1"/>
  <c r="I1147" i="1"/>
  <c r="E1149" i="2" s="1"/>
  <c r="I1145" i="1"/>
  <c r="E1147" i="2" s="1"/>
  <c r="I1143" i="1"/>
  <c r="E1145" i="2" s="1"/>
  <c r="I1141" i="1"/>
  <c r="E1143" i="2" s="1"/>
  <c r="I1139" i="1"/>
  <c r="E1141" i="2" s="1"/>
  <c r="I1137" i="1"/>
  <c r="E1139" i="2" s="1"/>
  <c r="I1135" i="1"/>
  <c r="E1137" i="2" s="1"/>
  <c r="I1133" i="1"/>
  <c r="E1135" i="2" s="1"/>
  <c r="I1131" i="1"/>
  <c r="E1133" i="2" s="1"/>
  <c r="I1129" i="1"/>
  <c r="E1131" i="2" s="1"/>
  <c r="I1127" i="1"/>
  <c r="E1129" i="2" s="1"/>
  <c r="I1125" i="1"/>
  <c r="E1127" i="2" s="1"/>
  <c r="I1123" i="1"/>
  <c r="E1125" i="2" s="1"/>
  <c r="I1121" i="1"/>
  <c r="E1123" i="2" s="1"/>
  <c r="I1119" i="1"/>
  <c r="E1121" i="2" s="1"/>
  <c r="I1117" i="1"/>
  <c r="E1119" i="2" s="1"/>
  <c r="I1115" i="1"/>
  <c r="E1117" i="2" s="1"/>
  <c r="I1113" i="1"/>
  <c r="E1115" i="2" s="1"/>
  <c r="I1111" i="1"/>
  <c r="E1113" i="2" s="1"/>
  <c r="I1109" i="1"/>
  <c r="E1111" i="2" s="1"/>
  <c r="I1107" i="1"/>
  <c r="E1109" i="2" s="1"/>
  <c r="I1105" i="1"/>
  <c r="E1107" i="2" s="1"/>
  <c r="I1103" i="1"/>
  <c r="E1105" i="2" s="1"/>
  <c r="I1101" i="1"/>
  <c r="E1103" i="2" s="1"/>
  <c r="I1099" i="1"/>
  <c r="E1101" i="2" s="1"/>
  <c r="I1097" i="1"/>
  <c r="E1099" i="2" s="1"/>
  <c r="I1095" i="1"/>
  <c r="E1097" i="2" s="1"/>
  <c r="I1093" i="1"/>
  <c r="E1095" i="2" s="1"/>
  <c r="I1091" i="1"/>
  <c r="E1093" i="2" s="1"/>
  <c r="I1089" i="1"/>
  <c r="E1091" i="2" s="1"/>
  <c r="I1087" i="1"/>
  <c r="E1089" i="2" s="1"/>
  <c r="I1085" i="1"/>
  <c r="E1087" i="2" s="1"/>
  <c r="I1083" i="1"/>
  <c r="E1085" i="2" s="1"/>
  <c r="I1081" i="1"/>
  <c r="E1083" i="2" s="1"/>
  <c r="I1079" i="1"/>
  <c r="E1081" i="2" s="1"/>
  <c r="I1077" i="1"/>
  <c r="E1079" i="2" s="1"/>
  <c r="I1075" i="1"/>
  <c r="E1077" i="2" s="1"/>
  <c r="I1073" i="1"/>
  <c r="E1075" i="2" s="1"/>
  <c r="I1063" i="1"/>
  <c r="E1065" i="2" s="1"/>
  <c r="I1047" i="1"/>
  <c r="E1049" i="2" s="1"/>
  <c r="I1031" i="1"/>
  <c r="E1033" i="2" s="1"/>
  <c r="I1015" i="1"/>
  <c r="E1017" i="2" s="1"/>
  <c r="I999" i="1"/>
  <c r="E1001" i="2" s="1"/>
  <c r="I983" i="1"/>
  <c r="E985" i="2" s="1"/>
  <c r="I1263" i="1"/>
  <c r="E1265" i="2" s="1"/>
  <c r="I1237" i="1"/>
  <c r="E1239" i="2" s="1"/>
  <c r="I1259" i="1"/>
  <c r="E1261" i="2" s="1"/>
  <c r="I1255" i="1"/>
  <c r="E1257" i="2" s="1"/>
  <c r="I1251" i="1"/>
  <c r="E1253" i="2" s="1"/>
  <c r="I1235" i="1"/>
  <c r="E1237" i="2" s="1"/>
  <c r="I1069" i="1"/>
  <c r="E1071" i="2" s="1"/>
  <c r="I1065" i="1"/>
  <c r="E1067" i="2" s="1"/>
  <c r="I1059" i="1"/>
  <c r="E1061" i="2" s="1"/>
  <c r="I1055" i="1"/>
  <c r="E1057" i="2" s="1"/>
  <c r="I1051" i="1"/>
  <c r="E1053" i="2" s="1"/>
  <c r="I1043" i="1"/>
  <c r="E1045" i="2" s="1"/>
  <c r="I1039" i="1"/>
  <c r="E1041" i="2" s="1"/>
  <c r="I1037" i="1"/>
  <c r="E1039" i="2" s="1"/>
  <c r="I1033" i="1"/>
  <c r="E1035" i="2" s="1"/>
  <c r="I1029" i="1"/>
  <c r="E1031" i="2" s="1"/>
  <c r="I1027" i="1"/>
  <c r="E1029" i="2" s="1"/>
  <c r="I1023" i="1"/>
  <c r="E1025" i="2" s="1"/>
  <c r="I1021" i="1"/>
  <c r="E1023" i="2" s="1"/>
  <c r="I1019" i="1"/>
  <c r="E1021" i="2" s="1"/>
  <c r="I1017" i="1"/>
  <c r="E1019" i="2" s="1"/>
  <c r="I1013" i="1"/>
  <c r="E1015" i="2" s="1"/>
  <c r="I1011" i="1"/>
  <c r="E1013" i="2" s="1"/>
  <c r="I1009" i="1"/>
  <c r="E1011" i="2" s="1"/>
  <c r="I1005" i="1"/>
  <c r="E1007" i="2" s="1"/>
  <c r="I1003" i="1"/>
  <c r="E1005" i="2" s="1"/>
  <c r="I1001" i="1"/>
  <c r="E1003" i="2" s="1"/>
  <c r="I997" i="1"/>
  <c r="E999" i="2" s="1"/>
  <c r="I995" i="1"/>
  <c r="E997" i="2" s="1"/>
  <c r="I993" i="1"/>
  <c r="E995" i="2" s="1"/>
  <c r="I991" i="1"/>
  <c r="E993" i="2" s="1"/>
  <c r="I989" i="1"/>
  <c r="E991" i="2" s="1"/>
  <c r="I987" i="1"/>
  <c r="E989" i="2" s="1"/>
  <c r="I985" i="1"/>
  <c r="E987" i="2" s="1"/>
  <c r="I981" i="1"/>
  <c r="E983" i="2" s="1"/>
  <c r="I979" i="1"/>
  <c r="E981" i="2" s="1"/>
  <c r="I977" i="1"/>
  <c r="E979" i="2" s="1"/>
  <c r="I975" i="1"/>
  <c r="E977" i="2" s="1"/>
  <c r="I973" i="1"/>
  <c r="E975" i="2" s="1"/>
  <c r="I971" i="1"/>
  <c r="E973" i="2" s="1"/>
  <c r="I969" i="1"/>
  <c r="E971" i="2" s="1"/>
  <c r="I967" i="1"/>
  <c r="E969" i="2" s="1"/>
  <c r="I965" i="1"/>
  <c r="E967" i="2" s="1"/>
  <c r="I963" i="1"/>
  <c r="E965" i="2" s="1"/>
  <c r="I961" i="1"/>
  <c r="E963" i="2" s="1"/>
  <c r="I959" i="1"/>
  <c r="E961" i="2" s="1"/>
  <c r="I957" i="1"/>
  <c r="E959" i="2" s="1"/>
  <c r="I955" i="1"/>
  <c r="E957" i="2" s="1"/>
  <c r="I953" i="1"/>
  <c r="E955" i="2" s="1"/>
  <c r="I951" i="1"/>
  <c r="E953" i="2" s="1"/>
  <c r="I949" i="1"/>
  <c r="E951" i="2" s="1"/>
  <c r="I947" i="1"/>
  <c r="E949" i="2" s="1"/>
  <c r="I945" i="1"/>
  <c r="E947" i="2" s="1"/>
  <c r="I941" i="1"/>
  <c r="E943" i="2" s="1"/>
  <c r="I939" i="1"/>
  <c r="E941" i="2" s="1"/>
  <c r="I937" i="1"/>
  <c r="E939" i="2" s="1"/>
  <c r="I935" i="1"/>
  <c r="E937" i="2" s="1"/>
  <c r="I933" i="1"/>
  <c r="E935" i="2" s="1"/>
  <c r="I931" i="1"/>
  <c r="E933" i="2" s="1"/>
  <c r="I929" i="1"/>
  <c r="E931" i="2" s="1"/>
  <c r="I927" i="1"/>
  <c r="E929" i="2" s="1"/>
  <c r="I925" i="1"/>
  <c r="E927" i="2" s="1"/>
  <c r="I923" i="1"/>
  <c r="E925" i="2" s="1"/>
  <c r="I921" i="1"/>
  <c r="E923" i="2" s="1"/>
  <c r="I919" i="1"/>
  <c r="E921" i="2" s="1"/>
  <c r="I917" i="1"/>
  <c r="E919" i="2" s="1"/>
  <c r="I915" i="1"/>
  <c r="E917" i="2" s="1"/>
  <c r="I913" i="1"/>
  <c r="E915" i="2" s="1"/>
  <c r="I911" i="1"/>
  <c r="E913" i="2" s="1"/>
  <c r="I909" i="1"/>
  <c r="E911" i="2" s="1"/>
  <c r="I907" i="1"/>
  <c r="E909" i="2" s="1"/>
  <c r="I905" i="1"/>
  <c r="E907" i="2" s="1"/>
  <c r="I903" i="1"/>
  <c r="E905" i="2" s="1"/>
  <c r="I901" i="1"/>
  <c r="E903" i="2" s="1"/>
  <c r="I899" i="1"/>
  <c r="E901" i="2" s="1"/>
  <c r="I897" i="1"/>
  <c r="E899" i="2" s="1"/>
  <c r="I895" i="1"/>
  <c r="E897" i="2" s="1"/>
  <c r="I893" i="1"/>
  <c r="E895" i="2" s="1"/>
  <c r="I891" i="1"/>
  <c r="E893" i="2" s="1"/>
  <c r="I889" i="1"/>
  <c r="E891" i="2" s="1"/>
  <c r="I887" i="1"/>
  <c r="E889" i="2" s="1"/>
  <c r="I885" i="1"/>
  <c r="E887" i="2" s="1"/>
  <c r="I883" i="1"/>
  <c r="E885" i="2" s="1"/>
  <c r="I881" i="1"/>
  <c r="E883" i="2" s="1"/>
  <c r="I877" i="1"/>
  <c r="E879" i="2" s="1"/>
  <c r="I875" i="1"/>
  <c r="E877" i="2" s="1"/>
  <c r="I873" i="1"/>
  <c r="E875" i="2" s="1"/>
  <c r="I871" i="1"/>
  <c r="E873" i="2" s="1"/>
  <c r="I869" i="1"/>
  <c r="E871" i="2" s="1"/>
  <c r="I867" i="1"/>
  <c r="E869" i="2" s="1"/>
  <c r="I865" i="1"/>
  <c r="E867" i="2" s="1"/>
  <c r="I863" i="1"/>
  <c r="E865" i="2" s="1"/>
  <c r="I861" i="1"/>
  <c r="E863" i="2" s="1"/>
  <c r="I859" i="1"/>
  <c r="E861" i="2" s="1"/>
  <c r="I857" i="1"/>
  <c r="E859" i="2" s="1"/>
  <c r="I855" i="1"/>
  <c r="E857" i="2" s="1"/>
  <c r="I853" i="1"/>
  <c r="E855" i="2" s="1"/>
  <c r="I851" i="1"/>
  <c r="E853" i="2" s="1"/>
  <c r="I849" i="1"/>
  <c r="E851" i="2" s="1"/>
  <c r="I847" i="1"/>
  <c r="E849" i="2" s="1"/>
  <c r="I845" i="1"/>
  <c r="E847" i="2" s="1"/>
  <c r="I843" i="1"/>
  <c r="E845" i="2" s="1"/>
  <c r="I841" i="1"/>
  <c r="E843" i="2" s="1"/>
  <c r="I839" i="1"/>
  <c r="E841" i="2" s="1"/>
  <c r="I837" i="1"/>
  <c r="E839" i="2" s="1"/>
  <c r="I835" i="1"/>
  <c r="E837" i="2" s="1"/>
  <c r="I833" i="1"/>
  <c r="E835" i="2" s="1"/>
  <c r="I831" i="1"/>
  <c r="E833" i="2" s="1"/>
  <c r="I829" i="1"/>
  <c r="E831" i="2" s="1"/>
  <c r="I827" i="1"/>
  <c r="E829" i="2" s="1"/>
  <c r="I825" i="1"/>
  <c r="E827" i="2" s="1"/>
  <c r="I823" i="1"/>
  <c r="E825" i="2" s="1"/>
  <c r="I821" i="1"/>
  <c r="E823" i="2" s="1"/>
  <c r="I819" i="1"/>
  <c r="E821" i="2" s="1"/>
  <c r="I817" i="1"/>
  <c r="E819" i="2" s="1"/>
  <c r="I813" i="1"/>
  <c r="E815" i="2" s="1"/>
  <c r="I811" i="1"/>
  <c r="E813" i="2" s="1"/>
  <c r="I809" i="1"/>
  <c r="E811" i="2" s="1"/>
  <c r="I807" i="1"/>
  <c r="E809" i="2" s="1"/>
  <c r="I805" i="1"/>
  <c r="E807" i="2" s="1"/>
  <c r="I803" i="1"/>
  <c r="E805" i="2" s="1"/>
  <c r="I801" i="1"/>
  <c r="E803" i="2" s="1"/>
  <c r="I799" i="1"/>
  <c r="E801" i="2" s="1"/>
  <c r="I797" i="1"/>
  <c r="E799" i="2" s="1"/>
  <c r="I795" i="1"/>
  <c r="E797" i="2" s="1"/>
  <c r="I793" i="1"/>
  <c r="E795" i="2" s="1"/>
  <c r="I791" i="1"/>
  <c r="E793" i="2" s="1"/>
  <c r="I789" i="1"/>
  <c r="E791" i="2" s="1"/>
  <c r="I787" i="1"/>
  <c r="E789" i="2" s="1"/>
  <c r="I785" i="1"/>
  <c r="E787" i="2" s="1"/>
  <c r="I783" i="1"/>
  <c r="E785" i="2" s="1"/>
  <c r="I781" i="1"/>
  <c r="E783" i="2" s="1"/>
  <c r="I779" i="1"/>
  <c r="E781" i="2" s="1"/>
  <c r="I777" i="1"/>
  <c r="E779" i="2" s="1"/>
  <c r="I775" i="1"/>
  <c r="E777" i="2" s="1"/>
  <c r="I773" i="1"/>
  <c r="E775" i="2" s="1"/>
  <c r="I771" i="1"/>
  <c r="E773" i="2" s="1"/>
  <c r="I769" i="1"/>
  <c r="E771" i="2" s="1"/>
  <c r="I767" i="1"/>
  <c r="E769" i="2" s="1"/>
  <c r="I765" i="1"/>
  <c r="E767" i="2" s="1"/>
  <c r="I763" i="1"/>
  <c r="E765" i="2" s="1"/>
  <c r="I761" i="1"/>
  <c r="E763" i="2" s="1"/>
  <c r="I759" i="1"/>
  <c r="E761" i="2" s="1"/>
  <c r="I757" i="1"/>
  <c r="E759" i="2" s="1"/>
  <c r="I755" i="1"/>
  <c r="E757" i="2" s="1"/>
  <c r="I753" i="1"/>
  <c r="E755" i="2" s="1"/>
  <c r="I749" i="1"/>
  <c r="E751" i="2" s="1"/>
  <c r="I747" i="1"/>
  <c r="E749" i="2" s="1"/>
  <c r="I745" i="1"/>
  <c r="E747" i="2" s="1"/>
  <c r="I743" i="1"/>
  <c r="E745" i="2" s="1"/>
  <c r="I741" i="1"/>
  <c r="E743" i="2" s="1"/>
  <c r="I739" i="1"/>
  <c r="E741" i="2" s="1"/>
  <c r="I737" i="1"/>
  <c r="E739" i="2" s="1"/>
  <c r="I735" i="1"/>
  <c r="E737" i="2" s="1"/>
  <c r="I733" i="1"/>
  <c r="E735" i="2" s="1"/>
  <c r="I731" i="1"/>
  <c r="E733" i="2" s="1"/>
  <c r="I729" i="1"/>
  <c r="E731" i="2" s="1"/>
  <c r="I727" i="1"/>
  <c r="E729" i="2" s="1"/>
  <c r="I725" i="1"/>
  <c r="E727" i="2" s="1"/>
  <c r="I723" i="1"/>
  <c r="E725" i="2" s="1"/>
  <c r="I721" i="1"/>
  <c r="E723" i="2" s="1"/>
  <c r="I719" i="1"/>
  <c r="E721" i="2" s="1"/>
  <c r="I717" i="1"/>
  <c r="E719" i="2" s="1"/>
  <c r="I715" i="1"/>
  <c r="E717" i="2" s="1"/>
  <c r="I713" i="1"/>
  <c r="E715" i="2" s="1"/>
  <c r="I711" i="1"/>
  <c r="E713" i="2" s="1"/>
  <c r="I709" i="1"/>
  <c r="E711" i="2" s="1"/>
  <c r="I705" i="1"/>
  <c r="E707" i="2" s="1"/>
  <c r="I703" i="1"/>
  <c r="E705" i="2" s="1"/>
  <c r="I701" i="1"/>
  <c r="E703" i="2" s="1"/>
  <c r="I699" i="1"/>
  <c r="E701" i="2" s="1"/>
  <c r="I697" i="1"/>
  <c r="E699" i="2" s="1"/>
  <c r="I695" i="1"/>
  <c r="E697" i="2" s="1"/>
  <c r="I693" i="1"/>
  <c r="E695" i="2" s="1"/>
  <c r="I691" i="1"/>
  <c r="E693" i="2" s="1"/>
  <c r="I689" i="1"/>
  <c r="E691" i="2" s="1"/>
  <c r="I687" i="1"/>
  <c r="E689" i="2" s="1"/>
  <c r="I685" i="1"/>
  <c r="E687" i="2" s="1"/>
  <c r="I683" i="1"/>
  <c r="E685" i="2" s="1"/>
  <c r="I681" i="1"/>
  <c r="E683" i="2" s="1"/>
  <c r="I679" i="1"/>
  <c r="E681" i="2" s="1"/>
  <c r="I677" i="1"/>
  <c r="E679" i="2" s="1"/>
  <c r="I673" i="1"/>
  <c r="E675" i="2" s="1"/>
  <c r="I671" i="1"/>
  <c r="E673" i="2" s="1"/>
  <c r="I669" i="1"/>
  <c r="E671" i="2" s="1"/>
  <c r="I667" i="1"/>
  <c r="E669" i="2" s="1"/>
  <c r="I665" i="1"/>
  <c r="E667" i="2" s="1"/>
  <c r="I663" i="1"/>
  <c r="E665" i="2" s="1"/>
  <c r="I661" i="1"/>
  <c r="E663" i="2" s="1"/>
  <c r="I659" i="1"/>
  <c r="E661" i="2" s="1"/>
  <c r="I657" i="1"/>
  <c r="E659" i="2" s="1"/>
  <c r="I655" i="1"/>
  <c r="E657" i="2" s="1"/>
  <c r="I653" i="1"/>
  <c r="E655" i="2" s="1"/>
  <c r="I651" i="1"/>
  <c r="E653" i="2" s="1"/>
  <c r="I649" i="1"/>
  <c r="E651" i="2" s="1"/>
  <c r="I647" i="1"/>
  <c r="E649" i="2" s="1"/>
  <c r="I645" i="1"/>
  <c r="E647" i="2" s="1"/>
  <c r="I641" i="1"/>
  <c r="E643" i="2" s="1"/>
  <c r="I639" i="1"/>
  <c r="E641" i="2" s="1"/>
  <c r="I637" i="1"/>
  <c r="E639" i="2" s="1"/>
  <c r="I635" i="1"/>
  <c r="E637" i="2" s="1"/>
  <c r="I633" i="1"/>
  <c r="E635" i="2" s="1"/>
  <c r="I631" i="1"/>
  <c r="E633" i="2" s="1"/>
  <c r="I629" i="1"/>
  <c r="E631" i="2" s="1"/>
  <c r="I627" i="1"/>
  <c r="E629" i="2" s="1"/>
  <c r="I625" i="1"/>
  <c r="E627" i="2" s="1"/>
  <c r="I623" i="1"/>
  <c r="E625" i="2" s="1"/>
  <c r="I621" i="1"/>
  <c r="E623" i="2" s="1"/>
  <c r="I619" i="1"/>
  <c r="E621" i="2" s="1"/>
  <c r="I617" i="1"/>
  <c r="E619" i="2" s="1"/>
  <c r="I615" i="1"/>
  <c r="E617" i="2" s="1"/>
  <c r="I613" i="1"/>
  <c r="E615" i="2" s="1"/>
  <c r="I609" i="1"/>
  <c r="E611" i="2" s="1"/>
  <c r="I607" i="1"/>
  <c r="E609" i="2" s="1"/>
  <c r="I605" i="1"/>
  <c r="E607" i="2" s="1"/>
  <c r="I603" i="1"/>
  <c r="E605" i="2" s="1"/>
  <c r="I601" i="1"/>
  <c r="E603" i="2" s="1"/>
  <c r="I599" i="1"/>
  <c r="E601" i="2" s="1"/>
  <c r="I597" i="1"/>
  <c r="E599" i="2" s="1"/>
  <c r="I595" i="1"/>
  <c r="E597" i="2" s="1"/>
  <c r="I593" i="1"/>
  <c r="E595" i="2" s="1"/>
  <c r="I591" i="1"/>
  <c r="E593" i="2" s="1"/>
  <c r="I589" i="1"/>
  <c r="E591" i="2" s="1"/>
  <c r="I587" i="1"/>
  <c r="E589" i="2" s="1"/>
  <c r="I585" i="1"/>
  <c r="E587" i="2" s="1"/>
  <c r="I583" i="1"/>
  <c r="E585" i="2" s="1"/>
  <c r="I581" i="1"/>
  <c r="E583" i="2" s="1"/>
  <c r="I577" i="1"/>
  <c r="E579" i="2" s="1"/>
  <c r="I575" i="1"/>
  <c r="E577" i="2" s="1"/>
  <c r="I573" i="1"/>
  <c r="E575" i="2" s="1"/>
  <c r="I571" i="1"/>
  <c r="E573" i="2" s="1"/>
  <c r="I569" i="1"/>
  <c r="E571" i="2" s="1"/>
  <c r="I567" i="1"/>
  <c r="E569" i="2" s="1"/>
  <c r="I565" i="1"/>
  <c r="E567" i="2" s="1"/>
  <c r="I563" i="1"/>
  <c r="E565" i="2" s="1"/>
  <c r="I561" i="1"/>
  <c r="E563" i="2" s="1"/>
  <c r="I559" i="1"/>
  <c r="E561" i="2" s="1"/>
  <c r="I557" i="1"/>
  <c r="E559" i="2" s="1"/>
  <c r="I555" i="1"/>
  <c r="E557" i="2" s="1"/>
  <c r="I553" i="1"/>
  <c r="E555" i="2" s="1"/>
  <c r="I551" i="1"/>
  <c r="E553" i="2" s="1"/>
  <c r="I549" i="1"/>
  <c r="E551" i="2" s="1"/>
  <c r="I547" i="1"/>
  <c r="E549" i="2" s="1"/>
  <c r="I545" i="1"/>
  <c r="E547" i="2" s="1"/>
  <c r="I543" i="1"/>
  <c r="E545" i="2" s="1"/>
  <c r="I541" i="1"/>
  <c r="E543" i="2" s="1"/>
  <c r="I537" i="1"/>
  <c r="E539" i="2" s="1"/>
  <c r="I535" i="1"/>
  <c r="E537" i="2" s="1"/>
  <c r="I533" i="1"/>
  <c r="E535" i="2" s="1"/>
  <c r="I531" i="1"/>
  <c r="E533" i="2" s="1"/>
  <c r="I529" i="1"/>
  <c r="E531" i="2" s="1"/>
  <c r="I527" i="1"/>
  <c r="E529" i="2" s="1"/>
  <c r="I525" i="1"/>
  <c r="E527" i="2" s="1"/>
  <c r="I523" i="1"/>
  <c r="E525" i="2" s="1"/>
  <c r="I521" i="1"/>
  <c r="E523" i="2" s="1"/>
  <c r="I519" i="1"/>
  <c r="E521" i="2" s="1"/>
  <c r="I517" i="1"/>
  <c r="E519" i="2" s="1"/>
  <c r="I515" i="1"/>
  <c r="E517" i="2" s="1"/>
  <c r="I513" i="1"/>
  <c r="E515" i="2" s="1"/>
  <c r="I511" i="1"/>
  <c r="E513" i="2" s="1"/>
  <c r="I509" i="1"/>
  <c r="E511" i="2" s="1"/>
  <c r="I507" i="1"/>
  <c r="E509" i="2" s="1"/>
  <c r="I505" i="1"/>
  <c r="E507" i="2" s="1"/>
  <c r="I503" i="1"/>
  <c r="E505" i="2" s="1"/>
  <c r="I501" i="1"/>
  <c r="E503" i="2" s="1"/>
  <c r="I499" i="1"/>
  <c r="E501" i="2" s="1"/>
  <c r="I495" i="1"/>
  <c r="E497" i="2" s="1"/>
  <c r="I493" i="1"/>
  <c r="E495" i="2" s="1"/>
  <c r="I491" i="1"/>
  <c r="E493" i="2" s="1"/>
  <c r="I489" i="1"/>
  <c r="E491" i="2" s="1"/>
  <c r="I487" i="1"/>
  <c r="E489" i="2" s="1"/>
  <c r="I485" i="1"/>
  <c r="E487" i="2" s="1"/>
  <c r="I483" i="1"/>
  <c r="E485" i="2" s="1"/>
  <c r="I481" i="1"/>
  <c r="E483" i="2" s="1"/>
  <c r="I479" i="1"/>
  <c r="E481" i="2" s="1"/>
  <c r="I477" i="1"/>
  <c r="E479" i="2" s="1"/>
  <c r="I475" i="1"/>
  <c r="E477" i="2" s="1"/>
  <c r="I473" i="1"/>
  <c r="E475" i="2" s="1"/>
  <c r="I471" i="1"/>
  <c r="E473" i="2" s="1"/>
  <c r="I469" i="1"/>
  <c r="E471" i="2" s="1"/>
  <c r="I467" i="1"/>
  <c r="E469" i="2" s="1"/>
  <c r="I465" i="1"/>
  <c r="E467" i="2" s="1"/>
  <c r="I463" i="1"/>
  <c r="E465" i="2" s="1"/>
  <c r="I461" i="1"/>
  <c r="E463" i="2" s="1"/>
  <c r="I453" i="1"/>
  <c r="E455" i="2" s="1"/>
  <c r="I421" i="1"/>
  <c r="E423" i="2" s="1"/>
  <c r="I389" i="1"/>
  <c r="E391" i="2" s="1"/>
  <c r="I357" i="1"/>
  <c r="E359" i="2" s="1"/>
  <c r="J1264" i="1"/>
  <c r="F1266" i="2" s="1"/>
  <c r="J1262" i="1"/>
  <c r="F1264" i="2" s="1"/>
  <c r="J1260" i="1"/>
  <c r="F1262" i="2" s="1"/>
  <c r="J1258" i="1"/>
  <c r="F1260" i="2" s="1"/>
  <c r="J1256" i="1"/>
  <c r="F1258" i="2" s="1"/>
  <c r="J1254" i="1"/>
  <c r="F1256" i="2" s="1"/>
  <c r="J1252" i="1"/>
  <c r="F1254" i="2" s="1"/>
  <c r="J1250" i="1"/>
  <c r="F1252" i="2" s="1"/>
  <c r="J1248" i="1"/>
  <c r="F1250" i="2" s="1"/>
  <c r="J1246" i="1"/>
  <c r="F1248" i="2" s="1"/>
  <c r="J1244" i="1"/>
  <c r="F1246" i="2" s="1"/>
  <c r="J1242" i="1"/>
  <c r="F1244" i="2" s="1"/>
  <c r="J1240" i="1"/>
  <c r="F1242" i="2" s="1"/>
  <c r="J1238" i="1"/>
  <c r="F1240" i="2" s="1"/>
  <c r="J1236" i="1"/>
  <c r="F1238" i="2" s="1"/>
  <c r="J1234" i="1"/>
  <c r="F1236" i="2" s="1"/>
  <c r="J1232" i="1"/>
  <c r="F1234" i="2" s="1"/>
  <c r="J1230" i="1"/>
  <c r="F1232" i="2" s="1"/>
  <c r="J1228" i="1"/>
  <c r="F1230" i="2" s="1"/>
  <c r="J1226" i="1"/>
  <c r="F1228" i="2" s="1"/>
  <c r="J1224" i="1"/>
  <c r="F1226" i="2" s="1"/>
  <c r="J1222" i="1"/>
  <c r="F1224" i="2" s="1"/>
  <c r="J1220" i="1"/>
  <c r="F1222" i="2" s="1"/>
  <c r="J1218" i="1"/>
  <c r="F1220" i="2" s="1"/>
  <c r="J1216" i="1"/>
  <c r="F1218" i="2" s="1"/>
  <c r="J1214" i="1"/>
  <c r="F1216" i="2" s="1"/>
  <c r="J1212" i="1"/>
  <c r="F1214" i="2" s="1"/>
  <c r="J1210" i="1"/>
  <c r="F1212" i="2" s="1"/>
  <c r="J1208" i="1"/>
  <c r="F1210" i="2" s="1"/>
  <c r="J1206" i="1"/>
  <c r="F1208" i="2" s="1"/>
  <c r="J1204" i="1"/>
  <c r="F1206" i="2" s="1"/>
  <c r="J1202" i="1"/>
  <c r="F1204" i="2" s="1"/>
  <c r="J1200" i="1"/>
  <c r="F1202" i="2" s="1"/>
  <c r="J1198" i="1"/>
  <c r="F1200" i="2" s="1"/>
  <c r="J1196" i="1"/>
  <c r="F1198" i="2" s="1"/>
  <c r="J1194" i="1"/>
  <c r="F1196" i="2" s="1"/>
  <c r="J1192" i="1"/>
  <c r="F1194" i="2" s="1"/>
  <c r="J1190" i="1"/>
  <c r="F1192" i="2" s="1"/>
  <c r="J1188" i="1"/>
  <c r="F1190" i="2" s="1"/>
  <c r="J1186" i="1"/>
  <c r="F1188" i="2" s="1"/>
  <c r="I1071" i="1"/>
  <c r="E1073" i="2" s="1"/>
  <c r="I1067" i="1"/>
  <c r="E1069" i="2" s="1"/>
  <c r="I1061" i="1"/>
  <c r="E1063" i="2" s="1"/>
  <c r="I1057" i="1"/>
  <c r="E1059" i="2" s="1"/>
  <c r="I1053" i="1"/>
  <c r="E1055" i="2" s="1"/>
  <c r="I1049" i="1"/>
  <c r="E1051" i="2" s="1"/>
  <c r="I1045" i="1"/>
  <c r="E1047" i="2" s="1"/>
  <c r="I1041" i="1"/>
  <c r="E1043" i="2" s="1"/>
  <c r="I1035" i="1"/>
  <c r="E1037" i="2" s="1"/>
  <c r="I1025" i="1"/>
  <c r="E1027" i="2" s="1"/>
  <c r="I1007" i="1"/>
  <c r="E1009" i="2" s="1"/>
  <c r="I459" i="1"/>
  <c r="E461" i="2" s="1"/>
  <c r="I457" i="1"/>
  <c r="E459" i="2" s="1"/>
  <c r="I455" i="1"/>
  <c r="E457" i="2" s="1"/>
  <c r="I451" i="1"/>
  <c r="E453" i="2" s="1"/>
  <c r="I449" i="1"/>
  <c r="E451" i="2" s="1"/>
  <c r="I447" i="1"/>
  <c r="E449" i="2" s="1"/>
  <c r="I445" i="1"/>
  <c r="E447" i="2" s="1"/>
  <c r="I443" i="1"/>
  <c r="E445" i="2" s="1"/>
  <c r="I441" i="1"/>
  <c r="E443" i="2" s="1"/>
  <c r="I439" i="1"/>
  <c r="E441" i="2" s="1"/>
  <c r="I437" i="1"/>
  <c r="E439" i="2" s="1"/>
  <c r="I435" i="1"/>
  <c r="E437" i="2" s="1"/>
  <c r="I433" i="1"/>
  <c r="E435" i="2" s="1"/>
  <c r="I431" i="1"/>
  <c r="E433" i="2" s="1"/>
  <c r="I429" i="1"/>
  <c r="E431" i="2" s="1"/>
  <c r="I427" i="1"/>
  <c r="E429" i="2" s="1"/>
  <c r="I425" i="1"/>
  <c r="E427" i="2" s="1"/>
  <c r="I423" i="1"/>
  <c r="E425" i="2" s="1"/>
  <c r="I419" i="1"/>
  <c r="E421" i="2" s="1"/>
  <c r="I417" i="1"/>
  <c r="E419" i="2" s="1"/>
  <c r="I415" i="1"/>
  <c r="E417" i="2" s="1"/>
  <c r="I413" i="1"/>
  <c r="E415" i="2" s="1"/>
  <c r="I411" i="1"/>
  <c r="E413" i="2" s="1"/>
  <c r="I409" i="1"/>
  <c r="E411" i="2" s="1"/>
  <c r="I407" i="1"/>
  <c r="E409" i="2" s="1"/>
  <c r="I405" i="1"/>
  <c r="E407" i="2" s="1"/>
  <c r="I403" i="1"/>
  <c r="E405" i="2" s="1"/>
  <c r="I401" i="1"/>
  <c r="E403" i="2" s="1"/>
  <c r="I399" i="1"/>
  <c r="E401" i="2" s="1"/>
  <c r="I397" i="1"/>
  <c r="E399" i="2" s="1"/>
  <c r="I395" i="1"/>
  <c r="E397" i="2" s="1"/>
  <c r="I393" i="1"/>
  <c r="E395" i="2" s="1"/>
  <c r="I391" i="1"/>
  <c r="E393" i="2" s="1"/>
  <c r="I387" i="1"/>
  <c r="E389" i="2" s="1"/>
  <c r="I385" i="1"/>
  <c r="E387" i="2" s="1"/>
  <c r="J383" i="1"/>
  <c r="F385" i="2" s="1"/>
  <c r="I383" i="1"/>
  <c r="E385" i="2" s="1"/>
  <c r="I381" i="1"/>
  <c r="E383" i="2" s="1"/>
  <c r="I379" i="1"/>
  <c r="E381" i="2" s="1"/>
  <c r="I377" i="1"/>
  <c r="E379" i="2" s="1"/>
  <c r="I375" i="1"/>
  <c r="E377" i="2" s="1"/>
  <c r="I373" i="1"/>
  <c r="E375" i="2" s="1"/>
  <c r="I371" i="1"/>
  <c r="E373" i="2" s="1"/>
  <c r="I369" i="1"/>
  <c r="E371" i="2" s="1"/>
  <c r="I367" i="1"/>
  <c r="E369" i="2" s="1"/>
  <c r="I365" i="1"/>
  <c r="E367" i="2" s="1"/>
  <c r="I363" i="1"/>
  <c r="E365" i="2" s="1"/>
  <c r="I361" i="1"/>
  <c r="E363" i="2" s="1"/>
  <c r="I359" i="1"/>
  <c r="E361" i="2" s="1"/>
  <c r="I355" i="1"/>
  <c r="E357" i="2" s="1"/>
  <c r="I353" i="1"/>
  <c r="E355" i="2" s="1"/>
  <c r="I351" i="1"/>
  <c r="E353" i="2" s="1"/>
  <c r="I349" i="1"/>
  <c r="E351" i="2" s="1"/>
  <c r="I347" i="1"/>
  <c r="E349" i="2" s="1"/>
  <c r="I345" i="1"/>
  <c r="E347" i="2" s="1"/>
  <c r="I343" i="1"/>
  <c r="E345" i="2" s="1"/>
  <c r="I341" i="1"/>
  <c r="E343" i="2" s="1"/>
  <c r="I339" i="1"/>
  <c r="E341" i="2" s="1"/>
  <c r="I337" i="1"/>
  <c r="E339" i="2" s="1"/>
  <c r="I335" i="1"/>
  <c r="E337" i="2" s="1"/>
  <c r="I333" i="1"/>
  <c r="E335" i="2" s="1"/>
  <c r="I331" i="1"/>
  <c r="E333" i="2" s="1"/>
  <c r="I329" i="1"/>
  <c r="E331" i="2" s="1"/>
  <c r="I327" i="1"/>
  <c r="E329" i="2" s="1"/>
  <c r="I325" i="1"/>
  <c r="E327" i="2" s="1"/>
  <c r="I323" i="1"/>
  <c r="E325" i="2" s="1"/>
  <c r="I321" i="1"/>
  <c r="E323" i="2" s="1"/>
  <c r="I319" i="1"/>
  <c r="E321" i="2" s="1"/>
  <c r="I317" i="1"/>
  <c r="E319" i="2" s="1"/>
  <c r="I315" i="1"/>
  <c r="E317" i="2" s="1"/>
  <c r="I313" i="1"/>
  <c r="E315" i="2" s="1"/>
  <c r="I311" i="1"/>
  <c r="E313" i="2" s="1"/>
  <c r="I309" i="1"/>
  <c r="E311" i="2" s="1"/>
  <c r="I307" i="1"/>
  <c r="E309" i="2" s="1"/>
  <c r="I305" i="1"/>
  <c r="E307" i="2" s="1"/>
  <c r="I303" i="1"/>
  <c r="E305" i="2" s="1"/>
  <c r="I301" i="1"/>
  <c r="E303" i="2" s="1"/>
  <c r="I299" i="1"/>
  <c r="E301" i="2" s="1"/>
  <c r="I297" i="1"/>
  <c r="E299" i="2" s="1"/>
  <c r="I295" i="1"/>
  <c r="E297" i="2" s="1"/>
  <c r="I293" i="1"/>
  <c r="E295" i="2" s="1"/>
  <c r="I291" i="1"/>
  <c r="E293" i="2" s="1"/>
  <c r="I289" i="1"/>
  <c r="E291" i="2" s="1"/>
  <c r="I287" i="1"/>
  <c r="E289" i="2" s="1"/>
  <c r="I285" i="1"/>
  <c r="E287" i="2" s="1"/>
  <c r="I283" i="1"/>
  <c r="E285" i="2" s="1"/>
  <c r="I281" i="1"/>
  <c r="E283" i="2" s="1"/>
  <c r="I279" i="1"/>
  <c r="E281" i="2" s="1"/>
  <c r="I277" i="1"/>
  <c r="E279" i="2" s="1"/>
  <c r="I275" i="1"/>
  <c r="E277" i="2" s="1"/>
  <c r="I273" i="1"/>
  <c r="E275" i="2" s="1"/>
  <c r="I271" i="1"/>
  <c r="E273" i="2" s="1"/>
  <c r="I269" i="1"/>
  <c r="E271" i="2" s="1"/>
  <c r="I267" i="1"/>
  <c r="E269" i="2" s="1"/>
  <c r="I265" i="1"/>
  <c r="E267" i="2" s="1"/>
  <c r="I263" i="1"/>
  <c r="E265" i="2" s="1"/>
  <c r="I261" i="1"/>
  <c r="E263" i="2" s="1"/>
  <c r="I259" i="1"/>
  <c r="E261" i="2" s="1"/>
  <c r="I257" i="1"/>
  <c r="E259" i="2" s="1"/>
  <c r="I255" i="1"/>
  <c r="E257" i="2" s="1"/>
  <c r="I253" i="1"/>
  <c r="E255" i="2" s="1"/>
  <c r="I251" i="1"/>
  <c r="E253" i="2" s="1"/>
  <c r="I249" i="1"/>
  <c r="E251" i="2" s="1"/>
  <c r="I247" i="1"/>
  <c r="E249" i="2" s="1"/>
  <c r="I245" i="1"/>
  <c r="E247" i="2" s="1"/>
  <c r="I243" i="1"/>
  <c r="E245" i="2" s="1"/>
  <c r="I241" i="1"/>
  <c r="E243" i="2" s="1"/>
  <c r="I239" i="1"/>
  <c r="E241" i="2" s="1"/>
  <c r="I237" i="1"/>
  <c r="E239" i="2" s="1"/>
  <c r="I235" i="1"/>
  <c r="E237" i="2" s="1"/>
  <c r="I233" i="1"/>
  <c r="E235" i="2" s="1"/>
  <c r="I231" i="1"/>
  <c r="E233" i="2" s="1"/>
  <c r="I229" i="1"/>
  <c r="E231" i="2" s="1"/>
  <c r="I227" i="1"/>
  <c r="E229" i="2" s="1"/>
  <c r="I225" i="1"/>
  <c r="E227" i="2" s="1"/>
  <c r="I223" i="1"/>
  <c r="E225" i="2" s="1"/>
  <c r="I221" i="1"/>
  <c r="E223" i="2" s="1"/>
  <c r="I219" i="1"/>
  <c r="E221" i="2" s="1"/>
  <c r="I217" i="1"/>
  <c r="E219" i="2" s="1"/>
  <c r="I215" i="1"/>
  <c r="E217" i="2" s="1"/>
  <c r="I213" i="1"/>
  <c r="E215" i="2" s="1"/>
  <c r="I211" i="1"/>
  <c r="E213" i="2" s="1"/>
  <c r="I209" i="1"/>
  <c r="E211" i="2" s="1"/>
  <c r="I207" i="1"/>
  <c r="E209" i="2" s="1"/>
  <c r="I205" i="1"/>
  <c r="E207" i="2" s="1"/>
  <c r="I203" i="1"/>
  <c r="E205" i="2" s="1"/>
  <c r="I201" i="1"/>
  <c r="E203" i="2" s="1"/>
  <c r="I199" i="1"/>
  <c r="E201" i="2" s="1"/>
  <c r="I197" i="1"/>
  <c r="E199" i="2" s="1"/>
  <c r="I195" i="1"/>
  <c r="E197" i="2" s="1"/>
  <c r="I193" i="1"/>
  <c r="E195" i="2" s="1"/>
  <c r="I191" i="1"/>
  <c r="E193" i="2" s="1"/>
  <c r="I189" i="1"/>
  <c r="E191" i="2" s="1"/>
  <c r="J1184" i="1"/>
  <c r="F1186" i="2" s="1"/>
  <c r="J1182" i="1"/>
  <c r="F1184" i="2" s="1"/>
  <c r="J1180" i="1"/>
  <c r="F1182" i="2" s="1"/>
  <c r="J1178" i="1"/>
  <c r="F1180" i="2" s="1"/>
  <c r="J1176" i="1"/>
  <c r="F1178" i="2" s="1"/>
  <c r="J1174" i="1"/>
  <c r="F1176" i="2" s="1"/>
  <c r="J1172" i="1"/>
  <c r="F1174" i="2" s="1"/>
  <c r="J1170" i="1"/>
  <c r="F1172" i="2" s="1"/>
  <c r="J1168" i="1"/>
  <c r="F1170" i="2" s="1"/>
  <c r="J1166" i="1"/>
  <c r="F1168" i="2" s="1"/>
  <c r="J1164" i="1"/>
  <c r="F1166" i="2" s="1"/>
  <c r="J1162" i="1"/>
  <c r="F1164" i="2" s="1"/>
  <c r="J1160" i="1"/>
  <c r="F1162" i="2" s="1"/>
  <c r="J1158" i="1"/>
  <c r="F1160" i="2" s="1"/>
  <c r="J1156" i="1"/>
  <c r="F1158" i="2" s="1"/>
  <c r="J1154" i="1"/>
  <c r="F1156" i="2" s="1"/>
  <c r="J1152" i="1"/>
  <c r="F1154" i="2" s="1"/>
  <c r="J1150" i="1"/>
  <c r="F1152" i="2" s="1"/>
  <c r="J1148" i="1"/>
  <c r="F1150" i="2" s="1"/>
  <c r="J1146" i="1"/>
  <c r="F1148" i="2" s="1"/>
  <c r="J1144" i="1"/>
  <c r="F1146" i="2" s="1"/>
  <c r="J1142" i="1"/>
  <c r="F1144" i="2" s="1"/>
  <c r="J1140" i="1"/>
  <c r="F1142" i="2" s="1"/>
  <c r="J1138" i="1"/>
  <c r="F1140" i="2" s="1"/>
  <c r="J1136" i="1"/>
  <c r="F1138" i="2" s="1"/>
  <c r="J1134" i="1"/>
  <c r="F1136" i="2" s="1"/>
  <c r="J1132" i="1"/>
  <c r="F1134" i="2" s="1"/>
  <c r="J1130" i="1"/>
  <c r="F1132" i="2" s="1"/>
  <c r="J1128" i="1"/>
  <c r="F1130" i="2" s="1"/>
  <c r="J1126" i="1"/>
  <c r="F1128" i="2" s="1"/>
  <c r="J1124" i="1"/>
  <c r="F1126" i="2" s="1"/>
  <c r="J1122" i="1"/>
  <c r="F1124" i="2" s="1"/>
  <c r="J1120" i="1"/>
  <c r="F1122" i="2" s="1"/>
  <c r="J1118" i="1"/>
  <c r="F1120" i="2" s="1"/>
  <c r="J1116" i="1"/>
  <c r="F1118" i="2" s="1"/>
  <c r="J1114" i="1"/>
  <c r="F1116" i="2" s="1"/>
  <c r="J1112" i="1"/>
  <c r="F1114" i="2" s="1"/>
  <c r="J1110" i="1"/>
  <c r="F1112" i="2" s="1"/>
  <c r="J1108" i="1"/>
  <c r="F1110" i="2" s="1"/>
  <c r="J1106" i="1"/>
  <c r="F1108" i="2" s="1"/>
  <c r="J1104" i="1"/>
  <c r="F1106" i="2" s="1"/>
  <c r="J1102" i="1"/>
  <c r="F1104" i="2" s="1"/>
  <c r="J1100" i="1"/>
  <c r="F1102" i="2" s="1"/>
  <c r="J1098" i="1"/>
  <c r="F1100" i="2" s="1"/>
  <c r="J1096" i="1"/>
  <c r="F1098" i="2" s="1"/>
  <c r="J1094" i="1"/>
  <c r="F1096" i="2" s="1"/>
  <c r="J1092" i="1"/>
  <c r="F1094" i="2" s="1"/>
  <c r="J1090" i="1"/>
  <c r="F1092" i="2" s="1"/>
  <c r="J1088" i="1"/>
  <c r="F1090" i="2" s="1"/>
  <c r="J1086" i="1"/>
  <c r="F1088" i="2" s="1"/>
  <c r="J1084" i="1"/>
  <c r="F1086" i="2" s="1"/>
  <c r="J1082" i="1"/>
  <c r="F1084" i="2" s="1"/>
  <c r="J1080" i="1"/>
  <c r="F1082" i="2" s="1"/>
  <c r="J1078" i="1"/>
  <c r="F1080" i="2" s="1"/>
  <c r="J1076" i="1"/>
  <c r="F1078" i="2" s="1"/>
  <c r="J1074" i="1"/>
  <c r="F1076" i="2" s="1"/>
  <c r="J1072" i="1"/>
  <c r="F1074" i="2" s="1"/>
  <c r="J1070" i="1"/>
  <c r="F1072" i="2" s="1"/>
  <c r="J1068" i="1"/>
  <c r="F1070" i="2" s="1"/>
  <c r="J1066" i="1"/>
  <c r="F1068" i="2" s="1"/>
  <c r="J1064" i="1"/>
  <c r="F1066" i="2" s="1"/>
  <c r="J1062" i="1"/>
  <c r="F1064" i="2" s="1"/>
  <c r="J1060" i="1"/>
  <c r="F1062" i="2" s="1"/>
  <c r="J1058" i="1"/>
  <c r="F1060" i="2" s="1"/>
  <c r="J1056" i="1"/>
  <c r="F1058" i="2" s="1"/>
  <c r="J1054" i="1"/>
  <c r="F1056" i="2" s="1"/>
  <c r="J1052" i="1"/>
  <c r="F1054" i="2" s="1"/>
  <c r="J1050" i="1"/>
  <c r="F1052" i="2" s="1"/>
  <c r="J1048" i="1"/>
  <c r="F1050" i="2" s="1"/>
  <c r="J1046" i="1"/>
  <c r="F1048" i="2" s="1"/>
  <c r="J1044" i="1"/>
  <c r="F1046" i="2" s="1"/>
  <c r="J1042" i="1"/>
  <c r="F1044" i="2" s="1"/>
  <c r="J1040" i="1"/>
  <c r="F1042" i="2" s="1"/>
  <c r="J1038" i="1"/>
  <c r="F1040" i="2" s="1"/>
  <c r="J1036" i="1"/>
  <c r="F1038" i="2" s="1"/>
  <c r="J1034" i="1"/>
  <c r="F1036" i="2" s="1"/>
  <c r="J1032" i="1"/>
  <c r="F1034" i="2" s="1"/>
  <c r="J1030" i="1"/>
  <c r="F1032" i="2" s="1"/>
  <c r="J1028" i="1"/>
  <c r="F1030" i="2" s="1"/>
  <c r="J1026" i="1"/>
  <c r="F1028" i="2" s="1"/>
  <c r="J1024" i="1"/>
  <c r="F1026" i="2" s="1"/>
  <c r="J1022" i="1"/>
  <c r="F1024" i="2" s="1"/>
  <c r="J1020" i="1"/>
  <c r="F1022" i="2" s="1"/>
  <c r="J1018" i="1"/>
  <c r="F1020" i="2" s="1"/>
  <c r="J1016" i="1"/>
  <c r="F1018" i="2" s="1"/>
  <c r="J1014" i="1"/>
  <c r="F1016" i="2" s="1"/>
  <c r="J1012" i="1"/>
  <c r="F1014" i="2" s="1"/>
  <c r="J1010" i="1"/>
  <c r="F1012" i="2" s="1"/>
  <c r="J1008" i="1"/>
  <c r="F1010" i="2" s="1"/>
  <c r="J1006" i="1"/>
  <c r="F1008" i="2" s="1"/>
  <c r="J1004" i="1"/>
  <c r="F1006" i="2" s="1"/>
  <c r="J1002" i="1"/>
  <c r="F1004" i="2" s="1"/>
  <c r="J1000" i="1"/>
  <c r="F1002" i="2" s="1"/>
  <c r="J998" i="1"/>
  <c r="F1000" i="2" s="1"/>
  <c r="J996" i="1"/>
  <c r="F998" i="2" s="1"/>
  <c r="J994" i="1"/>
  <c r="F996" i="2" s="1"/>
  <c r="J992" i="1"/>
  <c r="F994" i="2" s="1"/>
  <c r="J990" i="1"/>
  <c r="F992" i="2" s="1"/>
  <c r="J988" i="1"/>
  <c r="F990" i="2" s="1"/>
  <c r="J986" i="1"/>
  <c r="F988" i="2" s="1"/>
  <c r="J984" i="1"/>
  <c r="F986" i="2" s="1"/>
  <c r="J982" i="1"/>
  <c r="F984" i="2" s="1"/>
  <c r="J980" i="1"/>
  <c r="F982" i="2" s="1"/>
  <c r="J978" i="1"/>
  <c r="F980" i="2" s="1"/>
  <c r="J976" i="1"/>
  <c r="F978" i="2" s="1"/>
  <c r="J974" i="1"/>
  <c r="F976" i="2" s="1"/>
  <c r="J972" i="1"/>
  <c r="F974" i="2" s="1"/>
  <c r="J970" i="1"/>
  <c r="F972" i="2" s="1"/>
  <c r="J968" i="1"/>
  <c r="F970" i="2" s="1"/>
  <c r="J966" i="1"/>
  <c r="F968" i="2" s="1"/>
  <c r="J964" i="1"/>
  <c r="F966" i="2" s="1"/>
  <c r="J962" i="1"/>
  <c r="F964" i="2" s="1"/>
  <c r="J960" i="1"/>
  <c r="F962" i="2" s="1"/>
  <c r="J958" i="1"/>
  <c r="F960" i="2" s="1"/>
  <c r="J956" i="1"/>
  <c r="F958" i="2" s="1"/>
  <c r="J954" i="1"/>
  <c r="F956" i="2" s="1"/>
  <c r="J952" i="1"/>
  <c r="F954" i="2" s="1"/>
  <c r="J950" i="1"/>
  <c r="F952" i="2" s="1"/>
  <c r="J948" i="1"/>
  <c r="F950" i="2" s="1"/>
  <c r="J946" i="1"/>
  <c r="F948" i="2" s="1"/>
  <c r="J944" i="1"/>
  <c r="F946" i="2" s="1"/>
  <c r="J942" i="1"/>
  <c r="F944" i="2" s="1"/>
  <c r="J940" i="1"/>
  <c r="F942" i="2" s="1"/>
  <c r="J938" i="1"/>
  <c r="F940" i="2" s="1"/>
  <c r="J936" i="1"/>
  <c r="F938" i="2" s="1"/>
  <c r="J934" i="1"/>
  <c r="F936" i="2" s="1"/>
  <c r="J932" i="1"/>
  <c r="F934" i="2" s="1"/>
  <c r="J930" i="1"/>
  <c r="F932" i="2" s="1"/>
  <c r="J928" i="1"/>
  <c r="F930" i="2" s="1"/>
  <c r="J926" i="1"/>
  <c r="F928" i="2" s="1"/>
  <c r="J924" i="1"/>
  <c r="F926" i="2" s="1"/>
  <c r="J922" i="1"/>
  <c r="F924" i="2" s="1"/>
  <c r="J920" i="1"/>
  <c r="F922" i="2" s="1"/>
  <c r="J918" i="1"/>
  <c r="F920" i="2" s="1"/>
  <c r="J916" i="1"/>
  <c r="F918" i="2" s="1"/>
  <c r="J914" i="1"/>
  <c r="F916" i="2" s="1"/>
  <c r="J912" i="1"/>
  <c r="F914" i="2" s="1"/>
  <c r="J910" i="1"/>
  <c r="F912" i="2" s="1"/>
  <c r="J908" i="1"/>
  <c r="F910" i="2" s="1"/>
  <c r="J906" i="1"/>
  <c r="F908" i="2" s="1"/>
  <c r="J904" i="1"/>
  <c r="F906" i="2" s="1"/>
  <c r="J902" i="1"/>
  <c r="F904" i="2" s="1"/>
  <c r="J900" i="1"/>
  <c r="F902" i="2" s="1"/>
  <c r="J898" i="1"/>
  <c r="F900" i="2" s="1"/>
  <c r="J896" i="1"/>
  <c r="F898" i="2" s="1"/>
  <c r="J894" i="1"/>
  <c r="F896" i="2" s="1"/>
  <c r="J892" i="1"/>
  <c r="F894" i="2" s="1"/>
  <c r="J890" i="1"/>
  <c r="F892" i="2" s="1"/>
  <c r="J888" i="1"/>
  <c r="F890" i="2" s="1"/>
  <c r="J886" i="1"/>
  <c r="F888" i="2" s="1"/>
  <c r="J884" i="1"/>
  <c r="F886" i="2" s="1"/>
  <c r="J882" i="1"/>
  <c r="F884" i="2" s="1"/>
  <c r="J880" i="1"/>
  <c r="F882" i="2" s="1"/>
  <c r="J878" i="1"/>
  <c r="F880" i="2" s="1"/>
  <c r="J876" i="1"/>
  <c r="F878" i="2" s="1"/>
  <c r="J874" i="1"/>
  <c r="F876" i="2" s="1"/>
  <c r="J872" i="1"/>
  <c r="F874" i="2" s="1"/>
  <c r="J870" i="1"/>
  <c r="F872" i="2" s="1"/>
  <c r="J868" i="1"/>
  <c r="F870" i="2" s="1"/>
  <c r="J866" i="1"/>
  <c r="F868" i="2" s="1"/>
  <c r="J864" i="1"/>
  <c r="F866" i="2" s="1"/>
  <c r="J862" i="1"/>
  <c r="F864" i="2" s="1"/>
  <c r="J860" i="1"/>
  <c r="F862" i="2" s="1"/>
  <c r="J858" i="1"/>
  <c r="F860" i="2" s="1"/>
  <c r="J856" i="1"/>
  <c r="F858" i="2" s="1"/>
  <c r="J854" i="1"/>
  <c r="F856" i="2" s="1"/>
  <c r="J852" i="1"/>
  <c r="F854" i="2" s="1"/>
  <c r="J850" i="1"/>
  <c r="F852" i="2" s="1"/>
  <c r="J848" i="1"/>
  <c r="F850" i="2" s="1"/>
  <c r="J846" i="1"/>
  <c r="F848" i="2" s="1"/>
  <c r="J844" i="1"/>
  <c r="F846" i="2" s="1"/>
  <c r="J842" i="1"/>
  <c r="F844" i="2" s="1"/>
  <c r="J840" i="1"/>
  <c r="F842" i="2" s="1"/>
  <c r="J838" i="1"/>
  <c r="F840" i="2" s="1"/>
  <c r="J836" i="1"/>
  <c r="F838" i="2" s="1"/>
  <c r="J834" i="1"/>
  <c r="F836" i="2" s="1"/>
  <c r="J832" i="1"/>
  <c r="F834" i="2" s="1"/>
  <c r="J830" i="1"/>
  <c r="F832" i="2" s="1"/>
  <c r="J828" i="1"/>
  <c r="F830" i="2" s="1"/>
  <c r="J826" i="1"/>
  <c r="F828" i="2" s="1"/>
  <c r="J824" i="1"/>
  <c r="F826" i="2" s="1"/>
  <c r="J822" i="1"/>
  <c r="F824" i="2" s="1"/>
  <c r="J820" i="1"/>
  <c r="F822" i="2" s="1"/>
  <c r="J818" i="1"/>
  <c r="F820" i="2" s="1"/>
  <c r="J816" i="1"/>
  <c r="F818" i="2" s="1"/>
  <c r="J814" i="1"/>
  <c r="F816" i="2" s="1"/>
  <c r="J812" i="1"/>
  <c r="F814" i="2" s="1"/>
  <c r="J810" i="1"/>
  <c r="F812" i="2" s="1"/>
  <c r="J808" i="1"/>
  <c r="F810" i="2" s="1"/>
  <c r="J806" i="1"/>
  <c r="F808" i="2" s="1"/>
  <c r="J804" i="1"/>
  <c r="F806" i="2" s="1"/>
  <c r="J802" i="1"/>
  <c r="F804" i="2" s="1"/>
  <c r="J800" i="1"/>
  <c r="F802" i="2" s="1"/>
  <c r="J798" i="1"/>
  <c r="F800" i="2" s="1"/>
  <c r="J796" i="1"/>
  <c r="F798" i="2" s="1"/>
  <c r="J794" i="1"/>
  <c r="F796" i="2" s="1"/>
  <c r="J792" i="1"/>
  <c r="F794" i="2" s="1"/>
  <c r="J790" i="1"/>
  <c r="F792" i="2" s="1"/>
  <c r="J788" i="1"/>
  <c r="F790" i="2" s="1"/>
  <c r="J786" i="1"/>
  <c r="F788" i="2" s="1"/>
  <c r="J784" i="1"/>
  <c r="F786" i="2" s="1"/>
  <c r="J782" i="1"/>
  <c r="F784" i="2" s="1"/>
  <c r="J780" i="1"/>
  <c r="F782" i="2" s="1"/>
  <c r="J778" i="1"/>
  <c r="F780" i="2" s="1"/>
  <c r="J776" i="1"/>
  <c r="F778" i="2" s="1"/>
  <c r="J774" i="1"/>
  <c r="F776" i="2" s="1"/>
  <c r="J772" i="1"/>
  <c r="F774" i="2" s="1"/>
  <c r="J770" i="1"/>
  <c r="F772" i="2" s="1"/>
  <c r="J768" i="1"/>
  <c r="F770" i="2" s="1"/>
  <c r="J766" i="1"/>
  <c r="F768" i="2" s="1"/>
  <c r="J764" i="1"/>
  <c r="F766" i="2" s="1"/>
  <c r="J762" i="1"/>
  <c r="F764" i="2" s="1"/>
  <c r="J760" i="1"/>
  <c r="F762" i="2" s="1"/>
  <c r="J758" i="1"/>
  <c r="F760" i="2" s="1"/>
  <c r="J756" i="1"/>
  <c r="F758" i="2" s="1"/>
  <c r="J754" i="1"/>
  <c r="F756" i="2" s="1"/>
  <c r="J752" i="1"/>
  <c r="F754" i="2" s="1"/>
  <c r="J750" i="1"/>
  <c r="F752" i="2" s="1"/>
  <c r="J748" i="1"/>
  <c r="F750" i="2" s="1"/>
  <c r="J746" i="1"/>
  <c r="F748" i="2" s="1"/>
  <c r="J744" i="1"/>
  <c r="F746" i="2" s="1"/>
  <c r="J742" i="1"/>
  <c r="F744" i="2" s="1"/>
  <c r="J740" i="1"/>
  <c r="F742" i="2" s="1"/>
  <c r="J738" i="1"/>
  <c r="F740" i="2" s="1"/>
  <c r="J736" i="1"/>
  <c r="F738" i="2" s="1"/>
  <c r="J734" i="1"/>
  <c r="F736" i="2" s="1"/>
  <c r="J732" i="1"/>
  <c r="F734" i="2" s="1"/>
  <c r="J730" i="1"/>
  <c r="F732" i="2" s="1"/>
  <c r="J728" i="1"/>
  <c r="F730" i="2" s="1"/>
  <c r="J726" i="1"/>
  <c r="F728" i="2" s="1"/>
  <c r="J724" i="1"/>
  <c r="F726" i="2" s="1"/>
  <c r="J722" i="1"/>
  <c r="F724" i="2" s="1"/>
  <c r="J720" i="1"/>
  <c r="F722" i="2" s="1"/>
  <c r="J718" i="1"/>
  <c r="F720" i="2" s="1"/>
  <c r="J716" i="1"/>
  <c r="F718" i="2" s="1"/>
  <c r="J714" i="1"/>
  <c r="F716" i="2" s="1"/>
  <c r="J712" i="1"/>
  <c r="F714" i="2" s="1"/>
  <c r="J710" i="1"/>
  <c r="F712" i="2" s="1"/>
  <c r="J708" i="1"/>
  <c r="F710" i="2" s="1"/>
  <c r="J706" i="1"/>
  <c r="F708" i="2" s="1"/>
  <c r="J704" i="1"/>
  <c r="F706" i="2" s="1"/>
  <c r="J702" i="1"/>
  <c r="F704" i="2" s="1"/>
  <c r="J700" i="1"/>
  <c r="F702" i="2" s="1"/>
  <c r="J698" i="1"/>
  <c r="F700" i="2" s="1"/>
  <c r="J696" i="1"/>
  <c r="F698" i="2" s="1"/>
  <c r="J694" i="1"/>
  <c r="F696" i="2" s="1"/>
  <c r="J692" i="1"/>
  <c r="F694" i="2" s="1"/>
  <c r="J690" i="1"/>
  <c r="F692" i="2" s="1"/>
  <c r="J688" i="1"/>
  <c r="F690" i="2" s="1"/>
  <c r="J686" i="1"/>
  <c r="F688" i="2" s="1"/>
  <c r="J684" i="1"/>
  <c r="F686" i="2" s="1"/>
  <c r="J682" i="1"/>
  <c r="F684" i="2" s="1"/>
  <c r="J680" i="1"/>
  <c r="F682" i="2" s="1"/>
  <c r="I187" i="1"/>
  <c r="E189" i="2" s="1"/>
  <c r="I185" i="1"/>
  <c r="E187" i="2" s="1"/>
  <c r="I183" i="1"/>
  <c r="E185" i="2" s="1"/>
  <c r="I181" i="1"/>
  <c r="E183" i="2" s="1"/>
  <c r="I179" i="1"/>
  <c r="E181" i="2" s="1"/>
  <c r="I177" i="1"/>
  <c r="E179" i="2" s="1"/>
  <c r="I175" i="1"/>
  <c r="E177" i="2" s="1"/>
  <c r="I173" i="1"/>
  <c r="E175" i="2" s="1"/>
  <c r="I171" i="1"/>
  <c r="E173" i="2" s="1"/>
  <c r="I169" i="1"/>
  <c r="E171" i="2" s="1"/>
  <c r="I167" i="1"/>
  <c r="E169" i="2" s="1"/>
  <c r="I165" i="1"/>
  <c r="E167" i="2" s="1"/>
  <c r="I163" i="1"/>
  <c r="E165" i="2" s="1"/>
  <c r="I161" i="1"/>
  <c r="E163" i="2" s="1"/>
  <c r="I159" i="1"/>
  <c r="E161" i="2" s="1"/>
  <c r="I157" i="1"/>
  <c r="E159" i="2" s="1"/>
  <c r="I155" i="1"/>
  <c r="E157" i="2" s="1"/>
  <c r="I153" i="1"/>
  <c r="E155" i="2" s="1"/>
  <c r="I151" i="1"/>
  <c r="E153" i="2" s="1"/>
  <c r="I149" i="1"/>
  <c r="E151" i="2" s="1"/>
  <c r="I147" i="1"/>
  <c r="E149" i="2" s="1"/>
  <c r="I145" i="1"/>
  <c r="E147" i="2" s="1"/>
  <c r="I143" i="1"/>
  <c r="E145" i="2" s="1"/>
  <c r="I141" i="1"/>
  <c r="E143" i="2" s="1"/>
  <c r="I139" i="1"/>
  <c r="E141" i="2" s="1"/>
  <c r="I137" i="1"/>
  <c r="E139" i="2" s="1"/>
  <c r="I135" i="1"/>
  <c r="E137" i="2" s="1"/>
  <c r="I133" i="1"/>
  <c r="E135" i="2" s="1"/>
  <c r="I131" i="1"/>
  <c r="E133" i="2" s="1"/>
  <c r="I129" i="1"/>
  <c r="E131" i="2" s="1"/>
  <c r="I127" i="1"/>
  <c r="E129" i="2" s="1"/>
  <c r="I125" i="1"/>
  <c r="E127" i="2" s="1"/>
  <c r="I123" i="1"/>
  <c r="E125" i="2" s="1"/>
  <c r="I121" i="1"/>
  <c r="E123" i="2" s="1"/>
  <c r="I119" i="1"/>
  <c r="E121" i="2" s="1"/>
  <c r="I117" i="1"/>
  <c r="E119" i="2" s="1"/>
  <c r="I115" i="1"/>
  <c r="E117" i="2" s="1"/>
  <c r="I113" i="1"/>
  <c r="E115" i="2" s="1"/>
  <c r="I111" i="1"/>
  <c r="E113" i="2" s="1"/>
  <c r="I109" i="1"/>
  <c r="E111" i="2" s="1"/>
  <c r="I107" i="1"/>
  <c r="E109" i="2" s="1"/>
  <c r="I105" i="1"/>
  <c r="E107" i="2" s="1"/>
  <c r="I103" i="1"/>
  <c r="E105" i="2" s="1"/>
  <c r="I101" i="1"/>
  <c r="E103" i="2" s="1"/>
  <c r="I99" i="1"/>
  <c r="E101" i="2" s="1"/>
  <c r="I97" i="1"/>
  <c r="E99" i="2" s="1"/>
  <c r="I95" i="1"/>
  <c r="E97" i="2" s="1"/>
  <c r="I93" i="1"/>
  <c r="E95" i="2" s="1"/>
  <c r="I91" i="1"/>
  <c r="E93" i="2" s="1"/>
  <c r="I89" i="1"/>
  <c r="E91" i="2" s="1"/>
  <c r="I87" i="1"/>
  <c r="E89" i="2" s="1"/>
  <c r="I85" i="1"/>
  <c r="E87" i="2" s="1"/>
  <c r="I83" i="1"/>
  <c r="E85" i="2" s="1"/>
  <c r="I81" i="1"/>
  <c r="E83" i="2" s="1"/>
  <c r="I79" i="1"/>
  <c r="E81" i="2" s="1"/>
  <c r="I77" i="1"/>
  <c r="E79" i="2" s="1"/>
  <c r="I75" i="1"/>
  <c r="E77" i="2" s="1"/>
  <c r="I73" i="1"/>
  <c r="E75" i="2" s="1"/>
  <c r="I71" i="1"/>
  <c r="E73" i="2" s="1"/>
  <c r="I69" i="1"/>
  <c r="E71" i="2" s="1"/>
  <c r="I67" i="1"/>
  <c r="E69" i="2" s="1"/>
  <c r="I65" i="1"/>
  <c r="E67" i="2" s="1"/>
  <c r="I63" i="1"/>
  <c r="E65" i="2" s="1"/>
  <c r="I61" i="1"/>
  <c r="E63" i="2" s="1"/>
  <c r="I59" i="1"/>
  <c r="E61" i="2" s="1"/>
  <c r="I57" i="1"/>
  <c r="E59" i="2" s="1"/>
  <c r="I55" i="1"/>
  <c r="E57" i="2" s="1"/>
  <c r="I53" i="1"/>
  <c r="E55" i="2" s="1"/>
  <c r="I51" i="1"/>
  <c r="E53" i="2" s="1"/>
  <c r="I49" i="1"/>
  <c r="E51" i="2" s="1"/>
  <c r="I47" i="1"/>
  <c r="E49" i="2" s="1"/>
  <c r="I45" i="1"/>
  <c r="E47" i="2" s="1"/>
  <c r="I43" i="1"/>
  <c r="E45" i="2" s="1"/>
  <c r="I41" i="1"/>
  <c r="E43" i="2" s="1"/>
  <c r="I39" i="1"/>
  <c r="E41" i="2" s="1"/>
  <c r="I37" i="1"/>
  <c r="E39" i="2" s="1"/>
  <c r="I35" i="1"/>
  <c r="E37" i="2" s="1"/>
  <c r="I33" i="1"/>
  <c r="E35" i="2" s="1"/>
  <c r="I31" i="1"/>
  <c r="E33" i="2" s="1"/>
  <c r="I29" i="1"/>
  <c r="E31" i="2" s="1"/>
  <c r="I27" i="1"/>
  <c r="E29" i="2" s="1"/>
  <c r="I25" i="1"/>
  <c r="E27" i="2" s="1"/>
  <c r="I23" i="1"/>
  <c r="E25" i="2" s="1"/>
  <c r="I21" i="1"/>
  <c r="E23" i="2" s="1"/>
  <c r="I19" i="1"/>
  <c r="E21" i="2" s="1"/>
  <c r="I17" i="1"/>
  <c r="E19" i="2" s="1"/>
  <c r="I15" i="1"/>
  <c r="E17" i="2" s="1"/>
  <c r="I13" i="1"/>
  <c r="E15" i="2" s="1"/>
  <c r="I11" i="1"/>
  <c r="E13" i="2" s="1"/>
  <c r="I9" i="1"/>
  <c r="E11" i="2" s="1"/>
  <c r="I7" i="1"/>
  <c r="E9" i="2" s="1"/>
  <c r="J678" i="1"/>
  <c r="F680" i="2" s="1"/>
  <c r="J676" i="1"/>
  <c r="F678" i="2" s="1"/>
  <c r="J674" i="1"/>
  <c r="F676" i="2" s="1"/>
  <c r="J672" i="1"/>
  <c r="F674" i="2" s="1"/>
  <c r="J670" i="1"/>
  <c r="F672" i="2" s="1"/>
  <c r="J601" i="1"/>
  <c r="F603" i="2" s="1"/>
  <c r="J673" i="1"/>
  <c r="F675" i="2" s="1"/>
  <c r="J633" i="1"/>
  <c r="F635" i="2" s="1"/>
  <c r="J713" i="1"/>
  <c r="F715" i="2" s="1"/>
  <c r="J681" i="1"/>
  <c r="F683" i="2" s="1"/>
  <c r="J649" i="1"/>
  <c r="F651" i="2" s="1"/>
  <c r="J617" i="1"/>
  <c r="F619" i="2" s="1"/>
  <c r="J575" i="1"/>
  <c r="F577" i="2" s="1"/>
  <c r="J511" i="1"/>
  <c r="F513" i="2" s="1"/>
  <c r="J447" i="1"/>
  <c r="F449" i="2" s="1"/>
  <c r="J668" i="1"/>
  <c r="F670" i="2" s="1"/>
  <c r="J666" i="1"/>
  <c r="F668" i="2" s="1"/>
  <c r="J664" i="1"/>
  <c r="F666" i="2" s="1"/>
  <c r="J662" i="1"/>
  <c r="F664" i="2" s="1"/>
  <c r="J660" i="1"/>
  <c r="F662" i="2" s="1"/>
  <c r="J658" i="1"/>
  <c r="F660" i="2" s="1"/>
  <c r="J656" i="1"/>
  <c r="F658" i="2" s="1"/>
  <c r="J654" i="1"/>
  <c r="F656" i="2" s="1"/>
  <c r="J652" i="1"/>
  <c r="F654" i="2" s="1"/>
  <c r="J650" i="1"/>
  <c r="F652" i="2" s="1"/>
  <c r="J648" i="1"/>
  <c r="F650" i="2" s="1"/>
  <c r="J646" i="1"/>
  <c r="F648" i="2" s="1"/>
  <c r="J644" i="1"/>
  <c r="F646" i="2" s="1"/>
  <c r="J642" i="1"/>
  <c r="F644" i="2" s="1"/>
  <c r="J640" i="1"/>
  <c r="F642" i="2" s="1"/>
  <c r="J638" i="1"/>
  <c r="F640" i="2" s="1"/>
  <c r="J636" i="1"/>
  <c r="F638" i="2" s="1"/>
  <c r="J634" i="1"/>
  <c r="F636" i="2" s="1"/>
  <c r="J632" i="1"/>
  <c r="F634" i="2" s="1"/>
  <c r="J630" i="1"/>
  <c r="F632" i="2" s="1"/>
  <c r="J628" i="1"/>
  <c r="F630" i="2" s="1"/>
  <c r="J626" i="1"/>
  <c r="F628" i="2" s="1"/>
  <c r="J624" i="1"/>
  <c r="F626" i="2" s="1"/>
  <c r="J622" i="1"/>
  <c r="F624" i="2" s="1"/>
  <c r="J620" i="1"/>
  <c r="F622" i="2" s="1"/>
  <c r="J618" i="1"/>
  <c r="F620" i="2" s="1"/>
  <c r="J616" i="1"/>
  <c r="F618" i="2" s="1"/>
  <c r="J614" i="1"/>
  <c r="F616" i="2" s="1"/>
  <c r="J612" i="1"/>
  <c r="F614" i="2" s="1"/>
  <c r="J610" i="1"/>
  <c r="F612" i="2" s="1"/>
  <c r="J608" i="1"/>
  <c r="F610" i="2" s="1"/>
  <c r="J606" i="1"/>
  <c r="F608" i="2" s="1"/>
  <c r="J604" i="1"/>
  <c r="F606" i="2" s="1"/>
  <c r="J602" i="1"/>
  <c r="F604" i="2" s="1"/>
  <c r="J600" i="1"/>
  <c r="F602" i="2" s="1"/>
  <c r="J598" i="1"/>
  <c r="F600" i="2" s="1"/>
  <c r="J596" i="1"/>
  <c r="F598" i="2" s="1"/>
  <c r="J594" i="1"/>
  <c r="F596" i="2" s="1"/>
  <c r="J592" i="1"/>
  <c r="F594" i="2" s="1"/>
  <c r="J590" i="1"/>
  <c r="F592" i="2" s="1"/>
  <c r="J588" i="1"/>
  <c r="F590" i="2" s="1"/>
  <c r="J586" i="1"/>
  <c r="F588" i="2" s="1"/>
  <c r="J584" i="1"/>
  <c r="F586" i="2" s="1"/>
  <c r="J582" i="1"/>
  <c r="F584" i="2" s="1"/>
  <c r="J580" i="1"/>
  <c r="F582" i="2" s="1"/>
  <c r="J578" i="1"/>
  <c r="F580" i="2" s="1"/>
  <c r="J576" i="1"/>
  <c r="F578" i="2" s="1"/>
  <c r="J574" i="1"/>
  <c r="F576" i="2" s="1"/>
  <c r="J572" i="1"/>
  <c r="F574" i="2" s="1"/>
  <c r="J570" i="1"/>
  <c r="F572" i="2" s="1"/>
  <c r="J568" i="1"/>
  <c r="F570" i="2" s="1"/>
  <c r="J566" i="1"/>
  <c r="F568" i="2" s="1"/>
  <c r="J564" i="1"/>
  <c r="F566" i="2" s="1"/>
  <c r="J562" i="1"/>
  <c r="F564" i="2" s="1"/>
  <c r="J560" i="1"/>
  <c r="F562" i="2" s="1"/>
  <c r="J558" i="1"/>
  <c r="F560" i="2" s="1"/>
  <c r="J556" i="1"/>
  <c r="F558" i="2" s="1"/>
  <c r="J554" i="1"/>
  <c r="F556" i="2" s="1"/>
  <c r="J552" i="1"/>
  <c r="F554" i="2" s="1"/>
  <c r="J550" i="1"/>
  <c r="F552" i="2" s="1"/>
  <c r="J548" i="1"/>
  <c r="F550" i="2" s="1"/>
  <c r="J546" i="1"/>
  <c r="F548" i="2" s="1"/>
  <c r="J544" i="1"/>
  <c r="F546" i="2" s="1"/>
  <c r="J542" i="1"/>
  <c r="F544" i="2" s="1"/>
  <c r="J540" i="1"/>
  <c r="F542" i="2" s="1"/>
  <c r="J538" i="1"/>
  <c r="F540" i="2" s="1"/>
  <c r="J536" i="1"/>
  <c r="F538" i="2" s="1"/>
  <c r="J534" i="1"/>
  <c r="F536" i="2" s="1"/>
  <c r="J532" i="1"/>
  <c r="F534" i="2" s="1"/>
  <c r="J530" i="1"/>
  <c r="F532" i="2" s="1"/>
  <c r="J528" i="1"/>
  <c r="F530" i="2" s="1"/>
  <c r="J526" i="1"/>
  <c r="F528" i="2" s="1"/>
  <c r="J524" i="1"/>
  <c r="F526" i="2" s="1"/>
  <c r="J522" i="1"/>
  <c r="F524" i="2" s="1"/>
  <c r="J520" i="1"/>
  <c r="F522" i="2" s="1"/>
  <c r="J518" i="1"/>
  <c r="F520" i="2" s="1"/>
  <c r="J516" i="1"/>
  <c r="F518" i="2" s="1"/>
  <c r="J514" i="1"/>
  <c r="F516" i="2" s="1"/>
  <c r="J512" i="1"/>
  <c r="F514" i="2" s="1"/>
  <c r="J510" i="1"/>
  <c r="F512" i="2" s="1"/>
  <c r="J508" i="1"/>
  <c r="F510" i="2" s="1"/>
  <c r="J506" i="1"/>
  <c r="F508" i="2" s="1"/>
  <c r="J504" i="1"/>
  <c r="F506" i="2" s="1"/>
  <c r="J502" i="1"/>
  <c r="F504" i="2" s="1"/>
  <c r="J500" i="1"/>
  <c r="F502" i="2" s="1"/>
  <c r="J498" i="1"/>
  <c r="F500" i="2" s="1"/>
  <c r="J496" i="1"/>
  <c r="F498" i="2" s="1"/>
  <c r="J494" i="1"/>
  <c r="F496" i="2" s="1"/>
  <c r="J492" i="1"/>
  <c r="F494" i="2" s="1"/>
  <c r="J490" i="1"/>
  <c r="F492" i="2" s="1"/>
  <c r="J488" i="1"/>
  <c r="F490" i="2" s="1"/>
  <c r="J486" i="1"/>
  <c r="F488" i="2" s="1"/>
  <c r="J484" i="1"/>
  <c r="F486" i="2" s="1"/>
  <c r="J482" i="1"/>
  <c r="F484" i="2" s="1"/>
  <c r="J480" i="1"/>
  <c r="F482" i="2" s="1"/>
  <c r="J478" i="1"/>
  <c r="F480" i="2" s="1"/>
  <c r="J476" i="1"/>
  <c r="F478" i="2" s="1"/>
  <c r="J474" i="1"/>
  <c r="F476" i="2" s="1"/>
  <c r="J472" i="1"/>
  <c r="F474" i="2" s="1"/>
  <c r="J470" i="1"/>
  <c r="F472" i="2" s="1"/>
  <c r="J468" i="1"/>
  <c r="F470" i="2" s="1"/>
  <c r="J466" i="1"/>
  <c r="F468" i="2" s="1"/>
  <c r="J464" i="1"/>
  <c r="F466" i="2" s="1"/>
  <c r="J462" i="1"/>
  <c r="F464" i="2" s="1"/>
  <c r="J460" i="1"/>
  <c r="F462" i="2" s="1"/>
  <c r="J458" i="1"/>
  <c r="F460" i="2" s="1"/>
  <c r="J456" i="1"/>
  <c r="F458" i="2" s="1"/>
  <c r="J454" i="1"/>
  <c r="F456" i="2" s="1"/>
  <c r="J452" i="1"/>
  <c r="F454" i="2" s="1"/>
  <c r="J450" i="1"/>
  <c r="F452" i="2" s="1"/>
  <c r="J448" i="1"/>
  <c r="F450" i="2" s="1"/>
  <c r="J446" i="1"/>
  <c r="F448" i="2" s="1"/>
  <c r="J444" i="1"/>
  <c r="F446" i="2" s="1"/>
  <c r="J442" i="1"/>
  <c r="F444" i="2" s="1"/>
  <c r="J440" i="1"/>
  <c r="F442" i="2" s="1"/>
  <c r="J438" i="1"/>
  <c r="F440" i="2" s="1"/>
  <c r="J436" i="1"/>
  <c r="F438" i="2" s="1"/>
  <c r="J434" i="1"/>
  <c r="F436" i="2" s="1"/>
  <c r="J432" i="1"/>
  <c r="F434" i="2" s="1"/>
  <c r="J430" i="1"/>
  <c r="F432" i="2" s="1"/>
  <c r="J428" i="1"/>
  <c r="F430" i="2" s="1"/>
  <c r="J426" i="1"/>
  <c r="F428" i="2" s="1"/>
  <c r="J424" i="1"/>
  <c r="F426" i="2" s="1"/>
  <c r="J422" i="1"/>
  <c r="F424" i="2" s="1"/>
  <c r="J420" i="1"/>
  <c r="F422" i="2" s="1"/>
  <c r="J418" i="1"/>
  <c r="F420" i="2" s="1"/>
  <c r="J416" i="1"/>
  <c r="F418" i="2" s="1"/>
  <c r="J414" i="1"/>
  <c r="F416" i="2" s="1"/>
  <c r="J412" i="1"/>
  <c r="F414" i="2" s="1"/>
  <c r="J410" i="1"/>
  <c r="F412" i="2" s="1"/>
  <c r="J408" i="1"/>
  <c r="F410" i="2" s="1"/>
  <c r="J406" i="1"/>
  <c r="F408" i="2" s="1"/>
  <c r="J404" i="1"/>
  <c r="F406" i="2" s="1"/>
  <c r="J402" i="1"/>
  <c r="F404" i="2" s="1"/>
  <c r="J400" i="1"/>
  <c r="F402" i="2" s="1"/>
  <c r="J398" i="1"/>
  <c r="F400" i="2" s="1"/>
  <c r="J396" i="1"/>
  <c r="F398" i="2" s="1"/>
  <c r="J394" i="1"/>
  <c r="F396" i="2" s="1"/>
  <c r="J392" i="1"/>
  <c r="F394" i="2" s="1"/>
  <c r="J390" i="1"/>
  <c r="F392" i="2" s="1"/>
  <c r="J388" i="1"/>
  <c r="F390" i="2" s="1"/>
  <c r="J386" i="1"/>
  <c r="F388" i="2" s="1"/>
  <c r="J384" i="1"/>
  <c r="F386" i="2" s="1"/>
  <c r="J382" i="1"/>
  <c r="F384" i="2" s="1"/>
  <c r="J380" i="1"/>
  <c r="F382" i="2" s="1"/>
  <c r="J378" i="1"/>
  <c r="F380" i="2" s="1"/>
  <c r="J376" i="1"/>
  <c r="F378" i="2" s="1"/>
  <c r="J374" i="1"/>
  <c r="F376" i="2" s="1"/>
  <c r="J372" i="1"/>
  <c r="F374" i="2" s="1"/>
  <c r="J370" i="1"/>
  <c r="F372" i="2" s="1"/>
  <c r="J368" i="1"/>
  <c r="F370" i="2" s="1"/>
  <c r="J366" i="1"/>
  <c r="F368" i="2" s="1"/>
  <c r="J364" i="1"/>
  <c r="F366" i="2" s="1"/>
  <c r="J362" i="1"/>
  <c r="F364" i="2" s="1"/>
  <c r="J360" i="1"/>
  <c r="F362" i="2" s="1"/>
  <c r="J358" i="1"/>
  <c r="F360" i="2" s="1"/>
  <c r="J356" i="1"/>
  <c r="F358" i="2" s="1"/>
  <c r="J354" i="1"/>
  <c r="F356" i="2" s="1"/>
  <c r="J352" i="1"/>
  <c r="F354" i="2" s="1"/>
  <c r="J350" i="1"/>
  <c r="F352" i="2" s="1"/>
  <c r="J348" i="1"/>
  <c r="F350" i="2" s="1"/>
  <c r="J346" i="1"/>
  <c r="F348" i="2" s="1"/>
  <c r="J344" i="1"/>
  <c r="F346" i="2" s="1"/>
  <c r="J342" i="1"/>
  <c r="F344" i="2" s="1"/>
  <c r="J340" i="1"/>
  <c r="F342" i="2" s="1"/>
  <c r="J338" i="1"/>
  <c r="F340" i="2" s="1"/>
  <c r="J336" i="1"/>
  <c r="F338" i="2" s="1"/>
  <c r="J334" i="1"/>
  <c r="F336" i="2" s="1"/>
  <c r="J332" i="1"/>
  <c r="F334" i="2" s="1"/>
  <c r="J415" i="1"/>
  <c r="F417" i="2" s="1"/>
  <c r="J399" i="1"/>
  <c r="F401" i="2" s="1"/>
  <c r="J367" i="1"/>
  <c r="F369" i="2" s="1"/>
  <c r="J351" i="1"/>
  <c r="F353" i="2" s="1"/>
  <c r="J321" i="1"/>
  <c r="F323" i="2" s="1"/>
  <c r="J257" i="1"/>
  <c r="F259" i="2" s="1"/>
  <c r="J330" i="1"/>
  <c r="F332" i="2" s="1"/>
  <c r="J328" i="1"/>
  <c r="F330" i="2" s="1"/>
  <c r="J326" i="1"/>
  <c r="F328" i="2" s="1"/>
  <c r="J324" i="1"/>
  <c r="F326" i="2" s="1"/>
  <c r="J322" i="1"/>
  <c r="F324" i="2" s="1"/>
  <c r="J320" i="1"/>
  <c r="F322" i="2" s="1"/>
  <c r="J318" i="1"/>
  <c r="F320" i="2" s="1"/>
  <c r="J316" i="1"/>
  <c r="F318" i="2" s="1"/>
  <c r="J314" i="1"/>
  <c r="F316" i="2" s="1"/>
  <c r="J312" i="1"/>
  <c r="F314" i="2" s="1"/>
  <c r="J310" i="1"/>
  <c r="F312" i="2" s="1"/>
  <c r="J308" i="1"/>
  <c r="F310" i="2" s="1"/>
  <c r="J306" i="1"/>
  <c r="F308" i="2" s="1"/>
  <c r="J304" i="1"/>
  <c r="F306" i="2" s="1"/>
  <c r="J302" i="1"/>
  <c r="F304" i="2" s="1"/>
  <c r="J300" i="1"/>
  <c r="F302" i="2" s="1"/>
  <c r="J298" i="1"/>
  <c r="F300" i="2" s="1"/>
  <c r="J296" i="1"/>
  <c r="F298" i="2" s="1"/>
  <c r="J294" i="1"/>
  <c r="F296" i="2" s="1"/>
  <c r="J292" i="1"/>
  <c r="F294" i="2" s="1"/>
  <c r="J290" i="1"/>
  <c r="F292" i="2" s="1"/>
  <c r="J288" i="1"/>
  <c r="F290" i="2" s="1"/>
  <c r="J286" i="1"/>
  <c r="F288" i="2" s="1"/>
  <c r="J284" i="1"/>
  <c r="F286" i="2" s="1"/>
  <c r="J282" i="1"/>
  <c r="F284" i="2" s="1"/>
  <c r="J280" i="1"/>
  <c r="F282" i="2" s="1"/>
  <c r="J278" i="1"/>
  <c r="F280" i="2" s="1"/>
  <c r="J276" i="1"/>
  <c r="F278" i="2" s="1"/>
  <c r="J274" i="1"/>
  <c r="F276" i="2" s="1"/>
  <c r="J272" i="1"/>
  <c r="F274" i="2" s="1"/>
  <c r="J270" i="1"/>
  <c r="F272" i="2" s="1"/>
  <c r="J268" i="1"/>
  <c r="F270" i="2" s="1"/>
  <c r="J266" i="1"/>
  <c r="F268" i="2" s="1"/>
  <c r="J264" i="1"/>
  <c r="F266" i="2" s="1"/>
  <c r="J262" i="1"/>
  <c r="F264" i="2" s="1"/>
  <c r="J260" i="1"/>
  <c r="F262" i="2" s="1"/>
  <c r="J258" i="1"/>
  <c r="F260" i="2" s="1"/>
  <c r="J256" i="1"/>
  <c r="F258" i="2" s="1"/>
  <c r="J254" i="1"/>
  <c r="F256" i="2" s="1"/>
  <c r="J252" i="1"/>
  <c r="F254" i="2" s="1"/>
  <c r="J250" i="1"/>
  <c r="F252" i="2" s="1"/>
  <c r="J248" i="1"/>
  <c r="F250" i="2" s="1"/>
  <c r="J246" i="1"/>
  <c r="F248" i="2" s="1"/>
  <c r="J244" i="1"/>
  <c r="F246" i="2" s="1"/>
  <c r="J242" i="1"/>
  <c r="F244" i="2" s="1"/>
  <c r="J240" i="1"/>
  <c r="F242" i="2" s="1"/>
  <c r="J238" i="1"/>
  <c r="F240" i="2" s="1"/>
  <c r="J236" i="1"/>
  <c r="F238" i="2" s="1"/>
  <c r="J234" i="1"/>
  <c r="F236" i="2" s="1"/>
  <c r="J232" i="1"/>
  <c r="F234" i="2" s="1"/>
  <c r="J230" i="1"/>
  <c r="F232" i="2" s="1"/>
  <c r="J228" i="1"/>
  <c r="F230" i="2" s="1"/>
  <c r="J226" i="1"/>
  <c r="F228" i="2" s="1"/>
  <c r="J224" i="1"/>
  <c r="F226" i="2" s="1"/>
  <c r="J222" i="1"/>
  <c r="F224" i="2" s="1"/>
  <c r="J220" i="1"/>
  <c r="F222" i="2" s="1"/>
  <c r="J218" i="1"/>
  <c r="F220" i="2" s="1"/>
  <c r="J216" i="1"/>
  <c r="F218" i="2" s="1"/>
  <c r="J214" i="1"/>
  <c r="F216" i="2" s="1"/>
  <c r="J212" i="1"/>
  <c r="F214" i="2" s="1"/>
  <c r="J210" i="1"/>
  <c r="F212" i="2" s="1"/>
  <c r="J208" i="1"/>
  <c r="F210" i="2" s="1"/>
  <c r="J206" i="1"/>
  <c r="F208" i="2" s="1"/>
  <c r="J204" i="1"/>
  <c r="F206" i="2" s="1"/>
  <c r="J202" i="1"/>
  <c r="F204" i="2" s="1"/>
  <c r="J200" i="1"/>
  <c r="F202" i="2" s="1"/>
  <c r="J198" i="1"/>
  <c r="F200" i="2" s="1"/>
  <c r="J196" i="1"/>
  <c r="F198" i="2" s="1"/>
  <c r="J194" i="1"/>
  <c r="F196" i="2" s="1"/>
  <c r="J192" i="1"/>
  <c r="F194" i="2" s="1"/>
  <c r="J190" i="1"/>
  <c r="F192" i="2" s="1"/>
  <c r="J188" i="1"/>
  <c r="F190" i="2" s="1"/>
  <c r="J186" i="1"/>
  <c r="F188" i="2" s="1"/>
  <c r="J184" i="1"/>
  <c r="F186" i="2" s="1"/>
  <c r="J182" i="1"/>
  <c r="F184" i="2" s="1"/>
  <c r="J180" i="1"/>
  <c r="F182" i="2" s="1"/>
  <c r="J178" i="1"/>
  <c r="F180" i="2" s="1"/>
  <c r="J176" i="1"/>
  <c r="F178" i="2" s="1"/>
  <c r="J174" i="1"/>
  <c r="F176" i="2" s="1"/>
  <c r="J172" i="1"/>
  <c r="F174" i="2" s="1"/>
  <c r="J170" i="1"/>
  <c r="F172" i="2" s="1"/>
  <c r="J168" i="1"/>
  <c r="F170" i="2" s="1"/>
  <c r="J166" i="1"/>
  <c r="F168" i="2" s="1"/>
  <c r="J164" i="1"/>
  <c r="F166" i="2" s="1"/>
  <c r="J162" i="1"/>
  <c r="F164" i="2" s="1"/>
  <c r="J160" i="1"/>
  <c r="F162" i="2" s="1"/>
  <c r="J158" i="1"/>
  <c r="F160" i="2" s="1"/>
  <c r="J156" i="1"/>
  <c r="F158" i="2" s="1"/>
  <c r="J154" i="1"/>
  <c r="F156" i="2" s="1"/>
  <c r="J152" i="1"/>
  <c r="F154" i="2" s="1"/>
  <c r="J150" i="1"/>
  <c r="F152" i="2" s="1"/>
  <c r="J148" i="1"/>
  <c r="F150" i="2" s="1"/>
  <c r="J146" i="1"/>
  <c r="F148" i="2" s="1"/>
  <c r="J144" i="1"/>
  <c r="F146" i="2" s="1"/>
  <c r="J142" i="1"/>
  <c r="F144" i="2" s="1"/>
  <c r="J140" i="1"/>
  <c r="F142" i="2" s="1"/>
  <c r="J138" i="1"/>
  <c r="F140" i="2" s="1"/>
  <c r="J136" i="1"/>
  <c r="F138" i="2" s="1"/>
  <c r="J134" i="1"/>
  <c r="F136" i="2" s="1"/>
  <c r="J132" i="1"/>
  <c r="F134" i="2" s="1"/>
  <c r="J130" i="1"/>
  <c r="F132" i="2" s="1"/>
  <c r="J128" i="1"/>
  <c r="F130" i="2" s="1"/>
  <c r="J126" i="1"/>
  <c r="F128" i="2" s="1"/>
  <c r="J124" i="1"/>
  <c r="F126" i="2" s="1"/>
  <c r="J122" i="1"/>
  <c r="F124" i="2" s="1"/>
  <c r="J120" i="1"/>
  <c r="F122" i="2" s="1"/>
  <c r="J118" i="1"/>
  <c r="F120" i="2" s="1"/>
  <c r="J116" i="1"/>
  <c r="F118" i="2" s="1"/>
  <c r="J114" i="1"/>
  <c r="F116" i="2" s="1"/>
  <c r="J112" i="1"/>
  <c r="F114" i="2" s="1"/>
  <c r="J110" i="1"/>
  <c r="F112" i="2" s="1"/>
  <c r="J108" i="1"/>
  <c r="F110" i="2" s="1"/>
  <c r="J106" i="1"/>
  <c r="F108" i="2" s="1"/>
  <c r="J104" i="1"/>
  <c r="F106" i="2" s="1"/>
  <c r="J102" i="1"/>
  <c r="F104" i="2" s="1"/>
  <c r="J100" i="1"/>
  <c r="F102" i="2" s="1"/>
  <c r="J98" i="1"/>
  <c r="F100" i="2" s="1"/>
  <c r="J96" i="1"/>
  <c r="F98" i="2" s="1"/>
  <c r="J94" i="1"/>
  <c r="F96" i="2" s="1"/>
  <c r="J92" i="1"/>
  <c r="F94" i="2" s="1"/>
  <c r="J90" i="1"/>
  <c r="F92" i="2" s="1"/>
  <c r="J88" i="1"/>
  <c r="F90" i="2" s="1"/>
  <c r="J86" i="1"/>
  <c r="F88" i="2" s="1"/>
  <c r="J84" i="1"/>
  <c r="F86" i="2" s="1"/>
  <c r="J82" i="1"/>
  <c r="F84" i="2" s="1"/>
  <c r="J80" i="1"/>
  <c r="F82" i="2" s="1"/>
  <c r="J78" i="1"/>
  <c r="F80" i="2" s="1"/>
  <c r="J76" i="1"/>
  <c r="F78" i="2" s="1"/>
  <c r="J74" i="1"/>
  <c r="F76" i="2" s="1"/>
  <c r="J72" i="1"/>
  <c r="F74" i="2" s="1"/>
  <c r="J70" i="1"/>
  <c r="F72" i="2" s="1"/>
  <c r="J68" i="1"/>
  <c r="F70" i="2" s="1"/>
  <c r="J66" i="1"/>
  <c r="F68" i="2" s="1"/>
  <c r="J64" i="1"/>
  <c r="F66" i="2" s="1"/>
  <c r="J62" i="1"/>
  <c r="F64" i="2" s="1"/>
  <c r="J60" i="1"/>
  <c r="F62" i="2" s="1"/>
  <c r="J58" i="1"/>
  <c r="F60" i="2" s="1"/>
  <c r="J56" i="1"/>
  <c r="F58" i="2" s="1"/>
  <c r="J54" i="1"/>
  <c r="F56" i="2" s="1"/>
  <c r="J52" i="1"/>
  <c r="F54" i="2" s="1"/>
  <c r="J50" i="1"/>
  <c r="F52" i="2" s="1"/>
  <c r="J48" i="1"/>
  <c r="F50" i="2" s="1"/>
  <c r="J46" i="1"/>
  <c r="F48" i="2" s="1"/>
  <c r="J44" i="1"/>
  <c r="F46" i="2" s="1"/>
  <c r="J42" i="1"/>
  <c r="F44" i="2" s="1"/>
  <c r="J40" i="1"/>
  <c r="F42" i="2" s="1"/>
  <c r="J38" i="1"/>
  <c r="F40" i="2" s="1"/>
  <c r="J36" i="1"/>
  <c r="F38" i="2" s="1"/>
  <c r="J34" i="1"/>
  <c r="F36" i="2" s="1"/>
  <c r="J32" i="1"/>
  <c r="F34" i="2" s="1"/>
  <c r="J30" i="1"/>
  <c r="F32" i="2" s="1"/>
  <c r="J28" i="1"/>
  <c r="F30" i="2" s="1"/>
  <c r="J26" i="1"/>
  <c r="F28" i="2" s="1"/>
  <c r="J24" i="1"/>
  <c r="F26" i="2" s="1"/>
  <c r="J22" i="1"/>
  <c r="F24" i="2" s="1"/>
  <c r="J20" i="1"/>
  <c r="F22" i="2" s="1"/>
  <c r="J18" i="1"/>
  <c r="F20" i="2" s="1"/>
  <c r="J16" i="1"/>
  <c r="F18" i="2" s="1"/>
  <c r="J14" i="1"/>
  <c r="F16" i="2" s="1"/>
  <c r="J12" i="1"/>
  <c r="F14" i="2" s="1"/>
  <c r="J10" i="1"/>
  <c r="F12" i="2" s="1"/>
  <c r="J8" i="1"/>
  <c r="F10" i="2" s="1"/>
  <c r="Q12" i="1"/>
  <c r="Q14" i="1"/>
  <c r="Q15" i="1" s="1"/>
  <c r="Q11" i="1"/>
  <c r="J6" i="1"/>
  <c r="J747" i="1"/>
  <c r="F749" i="2" s="1"/>
  <c r="J743" i="1"/>
  <c r="F745" i="2" s="1"/>
  <c r="J741" i="1"/>
  <c r="F743" i="2" s="1"/>
  <c r="J739" i="1"/>
  <c r="F741" i="2" s="1"/>
  <c r="J735" i="1"/>
  <c r="F737" i="2" s="1"/>
  <c r="J733" i="1"/>
  <c r="F735" i="2" s="1"/>
  <c r="J731" i="1"/>
  <c r="F733" i="2" s="1"/>
  <c r="J727" i="1"/>
  <c r="F729" i="2" s="1"/>
  <c r="J725" i="1"/>
  <c r="F727" i="2" s="1"/>
  <c r="J723" i="1"/>
  <c r="F725" i="2" s="1"/>
  <c r="J719" i="1"/>
  <c r="F721" i="2" s="1"/>
  <c r="J717" i="1"/>
  <c r="F719" i="2" s="1"/>
  <c r="J715" i="1"/>
  <c r="F717" i="2" s="1"/>
  <c r="J711" i="1"/>
  <c r="F713" i="2" s="1"/>
  <c r="J709" i="1"/>
  <c r="F711" i="2" s="1"/>
  <c r="J707" i="1"/>
  <c r="F709" i="2" s="1"/>
  <c r="J703" i="1"/>
  <c r="F705" i="2" s="1"/>
  <c r="J701" i="1"/>
  <c r="F703" i="2" s="1"/>
  <c r="J699" i="1"/>
  <c r="F701" i="2" s="1"/>
  <c r="J695" i="1"/>
  <c r="F697" i="2" s="1"/>
  <c r="J693" i="1"/>
  <c r="F695" i="2" s="1"/>
  <c r="J691" i="1"/>
  <c r="F693" i="2" s="1"/>
  <c r="J687" i="1"/>
  <c r="F689" i="2" s="1"/>
  <c r="J685" i="1"/>
  <c r="F687" i="2" s="1"/>
  <c r="J683" i="1"/>
  <c r="F685" i="2" s="1"/>
  <c r="J679" i="1"/>
  <c r="F681" i="2" s="1"/>
  <c r="J677" i="1"/>
  <c r="F679" i="2" s="1"/>
  <c r="J675" i="1"/>
  <c r="F677" i="2" s="1"/>
  <c r="J671" i="1"/>
  <c r="F673" i="2" s="1"/>
  <c r="J669" i="1"/>
  <c r="F671" i="2" s="1"/>
  <c r="J667" i="1"/>
  <c r="F669" i="2" s="1"/>
  <c r="J663" i="1"/>
  <c r="F665" i="2" s="1"/>
  <c r="J661" i="1"/>
  <c r="F663" i="2" s="1"/>
  <c r="J659" i="1"/>
  <c r="F661" i="2" s="1"/>
  <c r="J655" i="1"/>
  <c r="F657" i="2" s="1"/>
  <c r="J653" i="1"/>
  <c r="F655" i="2" s="1"/>
  <c r="J651" i="1"/>
  <c r="F653" i="2" s="1"/>
  <c r="J647" i="1"/>
  <c r="F649" i="2" s="1"/>
  <c r="J645" i="1"/>
  <c r="F647" i="2" s="1"/>
  <c r="J643" i="1"/>
  <c r="F645" i="2" s="1"/>
  <c r="J639" i="1"/>
  <c r="F641" i="2" s="1"/>
  <c r="J637" i="1"/>
  <c r="F639" i="2" s="1"/>
  <c r="J635" i="1"/>
  <c r="F637" i="2" s="1"/>
  <c r="J631" i="1"/>
  <c r="F633" i="2" s="1"/>
  <c r="J629" i="1"/>
  <c r="F631" i="2" s="1"/>
  <c r="J627" i="1"/>
  <c r="F629" i="2" s="1"/>
  <c r="J623" i="1"/>
  <c r="F625" i="2" s="1"/>
  <c r="J621" i="1"/>
  <c r="F623" i="2" s="1"/>
  <c r="J619" i="1"/>
  <c r="F621" i="2" s="1"/>
  <c r="J615" i="1"/>
  <c r="F617" i="2" s="1"/>
  <c r="J613" i="1"/>
  <c r="F615" i="2" s="1"/>
  <c r="J611" i="1"/>
  <c r="F613" i="2" s="1"/>
  <c r="J607" i="1"/>
  <c r="F609" i="2" s="1"/>
  <c r="J605" i="1"/>
  <c r="F607" i="2" s="1"/>
  <c r="J603" i="1"/>
  <c r="F605" i="2" s="1"/>
  <c r="J599" i="1"/>
  <c r="F601" i="2" s="1"/>
  <c r="J597" i="1"/>
  <c r="F599" i="2" s="1"/>
  <c r="J595" i="1"/>
  <c r="F597" i="2" s="1"/>
  <c r="J593" i="1"/>
  <c r="F595" i="2" s="1"/>
  <c r="J589" i="1"/>
  <c r="F591" i="2" s="1"/>
  <c r="J587" i="1"/>
  <c r="F589" i="2" s="1"/>
  <c r="J585" i="1"/>
  <c r="F587" i="2" s="1"/>
  <c r="J583" i="1"/>
  <c r="F585" i="2" s="1"/>
  <c r="J581" i="1"/>
  <c r="F583" i="2" s="1"/>
  <c r="J579" i="1"/>
  <c r="F581" i="2" s="1"/>
  <c r="J577" i="1"/>
  <c r="F579" i="2" s="1"/>
  <c r="J573" i="1"/>
  <c r="F575" i="2" s="1"/>
  <c r="J571" i="1"/>
  <c r="F573" i="2" s="1"/>
  <c r="J569" i="1"/>
  <c r="F571" i="2" s="1"/>
  <c r="J567" i="1"/>
  <c r="F569" i="2" s="1"/>
  <c r="J565" i="1"/>
  <c r="F567" i="2" s="1"/>
  <c r="J563" i="1"/>
  <c r="F565" i="2" s="1"/>
  <c r="J561" i="1"/>
  <c r="F563" i="2" s="1"/>
  <c r="J557" i="1"/>
  <c r="F559" i="2" s="1"/>
  <c r="J555" i="1"/>
  <c r="F557" i="2" s="1"/>
  <c r="J553" i="1"/>
  <c r="F555" i="2" s="1"/>
  <c r="J551" i="1"/>
  <c r="F553" i="2" s="1"/>
  <c r="J549" i="1"/>
  <c r="F551" i="2" s="1"/>
  <c r="J547" i="1"/>
  <c r="F549" i="2" s="1"/>
  <c r="J545" i="1"/>
  <c r="F547" i="2" s="1"/>
  <c r="J541" i="1"/>
  <c r="F543" i="2" s="1"/>
  <c r="J539" i="1"/>
  <c r="F541" i="2" s="1"/>
  <c r="J537" i="1"/>
  <c r="F539" i="2" s="1"/>
  <c r="J535" i="1"/>
  <c r="F537" i="2" s="1"/>
  <c r="J533" i="1"/>
  <c r="F535" i="2" s="1"/>
  <c r="J531" i="1"/>
  <c r="F533" i="2" s="1"/>
  <c r="J529" i="1"/>
  <c r="F531" i="2" s="1"/>
  <c r="J525" i="1"/>
  <c r="F527" i="2" s="1"/>
  <c r="J523" i="1"/>
  <c r="F525" i="2" s="1"/>
  <c r="J521" i="1"/>
  <c r="F523" i="2" s="1"/>
  <c r="J519" i="1"/>
  <c r="F521" i="2" s="1"/>
  <c r="J517" i="1"/>
  <c r="F519" i="2" s="1"/>
  <c r="J515" i="1"/>
  <c r="F517" i="2" s="1"/>
  <c r="J513" i="1"/>
  <c r="F515" i="2" s="1"/>
  <c r="J509" i="1"/>
  <c r="F511" i="2" s="1"/>
  <c r="J507" i="1"/>
  <c r="F509" i="2" s="1"/>
  <c r="J505" i="1"/>
  <c r="F507" i="2" s="1"/>
  <c r="J503" i="1"/>
  <c r="F505" i="2" s="1"/>
  <c r="J501" i="1"/>
  <c r="F503" i="2" s="1"/>
  <c r="J499" i="1"/>
  <c r="F501" i="2" s="1"/>
  <c r="J497" i="1"/>
  <c r="F499" i="2" s="1"/>
  <c r="J493" i="1"/>
  <c r="F495" i="2" s="1"/>
  <c r="J491" i="1"/>
  <c r="F493" i="2" s="1"/>
  <c r="J489" i="1"/>
  <c r="F491" i="2" s="1"/>
  <c r="J487" i="1"/>
  <c r="F489" i="2" s="1"/>
  <c r="J485" i="1"/>
  <c r="F487" i="2" s="1"/>
  <c r="J483" i="1"/>
  <c r="F485" i="2" s="1"/>
  <c r="J481" i="1"/>
  <c r="F483" i="2" s="1"/>
  <c r="J477" i="1"/>
  <c r="F479" i="2" s="1"/>
  <c r="J475" i="1"/>
  <c r="F477" i="2" s="1"/>
  <c r="J473" i="1"/>
  <c r="F475" i="2" s="1"/>
  <c r="J471" i="1"/>
  <c r="F473" i="2" s="1"/>
  <c r="J469" i="1"/>
  <c r="F471" i="2" s="1"/>
  <c r="J467" i="1"/>
  <c r="F469" i="2" s="1"/>
  <c r="J465" i="1"/>
  <c r="F467" i="2" s="1"/>
  <c r="J461" i="1"/>
  <c r="F463" i="2" s="1"/>
  <c r="J459" i="1"/>
  <c r="F461" i="2" s="1"/>
  <c r="J457" i="1"/>
  <c r="F459" i="2" s="1"/>
  <c r="J455" i="1"/>
  <c r="F457" i="2" s="1"/>
  <c r="J453" i="1"/>
  <c r="F455" i="2" s="1"/>
  <c r="J451" i="1"/>
  <c r="F453" i="2" s="1"/>
  <c r="J449" i="1"/>
  <c r="F451" i="2" s="1"/>
  <c r="J445" i="1"/>
  <c r="F447" i="2" s="1"/>
  <c r="J443" i="1"/>
  <c r="F445" i="2" s="1"/>
  <c r="J441" i="1"/>
  <c r="F443" i="2" s="1"/>
  <c r="J439" i="1"/>
  <c r="F441" i="2" s="1"/>
  <c r="J437" i="1"/>
  <c r="F439" i="2" s="1"/>
  <c r="J435" i="1"/>
  <c r="F437" i="2" s="1"/>
  <c r="J433" i="1"/>
  <c r="F435" i="2" s="1"/>
  <c r="J429" i="1"/>
  <c r="F431" i="2" s="1"/>
  <c r="J427" i="1"/>
  <c r="F429" i="2" s="1"/>
  <c r="J425" i="1"/>
  <c r="F427" i="2" s="1"/>
  <c r="J423" i="1"/>
  <c r="F425" i="2" s="1"/>
  <c r="J421" i="1"/>
  <c r="F423" i="2" s="1"/>
  <c r="J419" i="1"/>
  <c r="F421" i="2" s="1"/>
  <c r="J417" i="1"/>
  <c r="F419" i="2" s="1"/>
  <c r="J413" i="1"/>
  <c r="F415" i="2" s="1"/>
  <c r="J411" i="1"/>
  <c r="F413" i="2" s="1"/>
  <c r="J409" i="1"/>
  <c r="F411" i="2" s="1"/>
  <c r="J407" i="1"/>
  <c r="F409" i="2" s="1"/>
  <c r="J405" i="1"/>
  <c r="F407" i="2" s="1"/>
  <c r="J403" i="1"/>
  <c r="F405" i="2" s="1"/>
  <c r="J401" i="1"/>
  <c r="F403" i="2" s="1"/>
  <c r="J397" i="1"/>
  <c r="F399" i="2" s="1"/>
  <c r="J395" i="1"/>
  <c r="F397" i="2" s="1"/>
  <c r="J393" i="1"/>
  <c r="F395" i="2" s="1"/>
  <c r="J391" i="1"/>
  <c r="F393" i="2" s="1"/>
  <c r="J389" i="1"/>
  <c r="F391" i="2" s="1"/>
  <c r="J387" i="1"/>
  <c r="F389" i="2" s="1"/>
  <c r="J385" i="1"/>
  <c r="F387" i="2" s="1"/>
  <c r="J381" i="1"/>
  <c r="F383" i="2" s="1"/>
  <c r="J379" i="1"/>
  <c r="F381" i="2" s="1"/>
  <c r="J377" i="1"/>
  <c r="F379" i="2" s="1"/>
  <c r="J375" i="1"/>
  <c r="F377" i="2" s="1"/>
  <c r="J373" i="1"/>
  <c r="F375" i="2" s="1"/>
  <c r="J371" i="1"/>
  <c r="F373" i="2" s="1"/>
  <c r="J369" i="1"/>
  <c r="F371" i="2" s="1"/>
  <c r="J365" i="1"/>
  <c r="F367" i="2" s="1"/>
  <c r="J363" i="1"/>
  <c r="F365" i="2" s="1"/>
  <c r="J361" i="1"/>
  <c r="F363" i="2" s="1"/>
  <c r="J359" i="1"/>
  <c r="F361" i="2" s="1"/>
  <c r="J357" i="1"/>
  <c r="F359" i="2" s="1"/>
  <c r="J355" i="1"/>
  <c r="F357" i="2" s="1"/>
  <c r="J353" i="1"/>
  <c r="F355" i="2" s="1"/>
  <c r="J349" i="1"/>
  <c r="F351" i="2" s="1"/>
  <c r="J347" i="1"/>
  <c r="F349" i="2" s="1"/>
  <c r="J345" i="1"/>
  <c r="F347" i="2" s="1"/>
  <c r="J343" i="1"/>
  <c r="F345" i="2" s="1"/>
  <c r="J341" i="1"/>
  <c r="F343" i="2" s="1"/>
  <c r="J339" i="1"/>
  <c r="F341" i="2" s="1"/>
  <c r="J337" i="1"/>
  <c r="F339" i="2" s="1"/>
  <c r="J335" i="1"/>
  <c r="F337" i="2" s="1"/>
  <c r="J333" i="1"/>
  <c r="F335" i="2" s="1"/>
  <c r="J331" i="1"/>
  <c r="F333" i="2" s="1"/>
  <c r="J329" i="1"/>
  <c r="F331" i="2" s="1"/>
  <c r="J327" i="1"/>
  <c r="F329" i="2" s="1"/>
  <c r="J325" i="1"/>
  <c r="F327" i="2" s="1"/>
  <c r="J323" i="1"/>
  <c r="F325" i="2" s="1"/>
  <c r="J319" i="1"/>
  <c r="F321" i="2" s="1"/>
  <c r="J317" i="1"/>
  <c r="F319" i="2" s="1"/>
  <c r="J315" i="1"/>
  <c r="F317" i="2" s="1"/>
  <c r="J313" i="1"/>
  <c r="F315" i="2" s="1"/>
  <c r="J311" i="1"/>
  <c r="F313" i="2" s="1"/>
  <c r="J309" i="1"/>
  <c r="F311" i="2" s="1"/>
  <c r="J307" i="1"/>
  <c r="F309" i="2" s="1"/>
  <c r="J305" i="1"/>
  <c r="F307" i="2" s="1"/>
  <c r="J303" i="1"/>
  <c r="F305" i="2" s="1"/>
  <c r="J301" i="1"/>
  <c r="F303" i="2" s="1"/>
  <c r="J299" i="1"/>
  <c r="F301" i="2" s="1"/>
  <c r="J297" i="1"/>
  <c r="F299" i="2" s="1"/>
  <c r="J295" i="1"/>
  <c r="F297" i="2" s="1"/>
  <c r="J293" i="1"/>
  <c r="F295" i="2" s="1"/>
  <c r="J291" i="1"/>
  <c r="F293" i="2" s="1"/>
  <c r="J289" i="1"/>
  <c r="F291" i="2" s="1"/>
  <c r="J287" i="1"/>
  <c r="F289" i="2" s="1"/>
  <c r="J285" i="1"/>
  <c r="F287" i="2" s="1"/>
  <c r="J283" i="1"/>
  <c r="F285" i="2" s="1"/>
  <c r="J281" i="1"/>
  <c r="F283" i="2" s="1"/>
  <c r="J279" i="1"/>
  <c r="F281" i="2" s="1"/>
  <c r="J277" i="1"/>
  <c r="F279" i="2" s="1"/>
  <c r="J275" i="1"/>
  <c r="F277" i="2" s="1"/>
  <c r="J273" i="1"/>
  <c r="F275" i="2" s="1"/>
  <c r="J271" i="1"/>
  <c r="F273" i="2" s="1"/>
  <c r="J269" i="1"/>
  <c r="F271" i="2" s="1"/>
  <c r="J267" i="1"/>
  <c r="F269" i="2" s="1"/>
  <c r="J265" i="1"/>
  <c r="F267" i="2" s="1"/>
  <c r="J263" i="1"/>
  <c r="F265" i="2" s="1"/>
  <c r="J261" i="1"/>
  <c r="F263" i="2" s="1"/>
  <c r="J259" i="1"/>
  <c r="F261" i="2" s="1"/>
  <c r="J255" i="1"/>
  <c r="F257" i="2" s="1"/>
  <c r="J253" i="1"/>
  <c r="F255" i="2" s="1"/>
  <c r="J251" i="1"/>
  <c r="F253" i="2" s="1"/>
  <c r="J249" i="1"/>
  <c r="F251" i="2" s="1"/>
  <c r="J247" i="1"/>
  <c r="F249" i="2" s="1"/>
  <c r="J245" i="1"/>
  <c r="F247" i="2" s="1"/>
  <c r="J243" i="1"/>
  <c r="F245" i="2" s="1"/>
  <c r="J241" i="1"/>
  <c r="F243" i="2" s="1"/>
  <c r="J239" i="1"/>
  <c r="F241" i="2" s="1"/>
  <c r="J237" i="1"/>
  <c r="F239" i="2" s="1"/>
  <c r="J235" i="1"/>
  <c r="F237" i="2" s="1"/>
  <c r="J233" i="1"/>
  <c r="F235" i="2" s="1"/>
  <c r="J231" i="1"/>
  <c r="F233" i="2" s="1"/>
  <c r="J229" i="1"/>
  <c r="F231" i="2" s="1"/>
  <c r="J227" i="1"/>
  <c r="F229" i="2" s="1"/>
  <c r="J225" i="1"/>
  <c r="F227" i="2" s="1"/>
  <c r="J223" i="1"/>
  <c r="F225" i="2" s="1"/>
  <c r="J221" i="1"/>
  <c r="F223" i="2" s="1"/>
  <c r="J219" i="1"/>
  <c r="F221" i="2" s="1"/>
  <c r="J217" i="1"/>
  <c r="F219" i="2" s="1"/>
  <c r="J215" i="1"/>
  <c r="F217" i="2" s="1"/>
  <c r="J213" i="1"/>
  <c r="F215" i="2" s="1"/>
  <c r="J211" i="1"/>
  <c r="F213" i="2" s="1"/>
  <c r="J209" i="1"/>
  <c r="F211" i="2" s="1"/>
  <c r="J207" i="1"/>
  <c r="F209" i="2" s="1"/>
  <c r="J205" i="1"/>
  <c r="F207" i="2" s="1"/>
  <c r="J203" i="1"/>
  <c r="F205" i="2" s="1"/>
  <c r="J201" i="1"/>
  <c r="F203" i="2" s="1"/>
  <c r="J199" i="1"/>
  <c r="F201" i="2" s="1"/>
  <c r="J197" i="1"/>
  <c r="F199" i="2" s="1"/>
  <c r="J195" i="1"/>
  <c r="F197" i="2" s="1"/>
  <c r="J191" i="1"/>
  <c r="F193" i="2" s="1"/>
  <c r="J189" i="1"/>
  <c r="F191" i="2" s="1"/>
  <c r="J187" i="1"/>
  <c r="F189" i="2" s="1"/>
  <c r="J185" i="1"/>
  <c r="F187" i="2" s="1"/>
  <c r="J183" i="1"/>
  <c r="F185" i="2" s="1"/>
  <c r="J181" i="1"/>
  <c r="F183" i="2" s="1"/>
  <c r="J179" i="1"/>
  <c r="F181" i="2" s="1"/>
  <c r="J177" i="1"/>
  <c r="F179" i="2" s="1"/>
  <c r="J175" i="1"/>
  <c r="F177" i="2" s="1"/>
  <c r="J173" i="1"/>
  <c r="F175" i="2" s="1"/>
  <c r="J171" i="1"/>
  <c r="F173" i="2" s="1"/>
  <c r="J169" i="1"/>
  <c r="F171" i="2" s="1"/>
  <c r="J167" i="1"/>
  <c r="F169" i="2" s="1"/>
  <c r="J165" i="1"/>
  <c r="F167" i="2" s="1"/>
  <c r="J163" i="1"/>
  <c r="F165" i="2" s="1"/>
  <c r="J161" i="1"/>
  <c r="F163" i="2" s="1"/>
  <c r="J159" i="1"/>
  <c r="F161" i="2" s="1"/>
  <c r="J157" i="1"/>
  <c r="F159" i="2" s="1"/>
  <c r="J155" i="1"/>
  <c r="F157" i="2" s="1"/>
  <c r="J153" i="1"/>
  <c r="F155" i="2" s="1"/>
  <c r="J151" i="1"/>
  <c r="F153" i="2" s="1"/>
  <c r="J149" i="1"/>
  <c r="F151" i="2" s="1"/>
  <c r="J147" i="1"/>
  <c r="F149" i="2" s="1"/>
  <c r="J145" i="1"/>
  <c r="F147" i="2" s="1"/>
  <c r="J143" i="1"/>
  <c r="F145" i="2" s="1"/>
  <c r="J141" i="1"/>
  <c r="F143" i="2" s="1"/>
  <c r="J139" i="1"/>
  <c r="F141" i="2" s="1"/>
  <c r="J137" i="1"/>
  <c r="F139" i="2" s="1"/>
  <c r="J135" i="1"/>
  <c r="F137" i="2" s="1"/>
  <c r="J133" i="1"/>
  <c r="F135" i="2" s="1"/>
  <c r="J131" i="1"/>
  <c r="F133" i="2" s="1"/>
  <c r="J127" i="1"/>
  <c r="F129" i="2" s="1"/>
  <c r="J125" i="1"/>
  <c r="F127" i="2" s="1"/>
  <c r="J123" i="1"/>
  <c r="F125" i="2" s="1"/>
  <c r="J121" i="1"/>
  <c r="F123" i="2" s="1"/>
  <c r="J119" i="1"/>
  <c r="F121" i="2" s="1"/>
  <c r="J117" i="1"/>
  <c r="F119" i="2" s="1"/>
  <c r="J115" i="1"/>
  <c r="F117" i="2" s="1"/>
  <c r="J113" i="1"/>
  <c r="F115" i="2" s="1"/>
  <c r="J111" i="1"/>
  <c r="F113" i="2" s="1"/>
  <c r="J109" i="1"/>
  <c r="F111" i="2" s="1"/>
  <c r="J107" i="1"/>
  <c r="F109" i="2" s="1"/>
  <c r="J105" i="1"/>
  <c r="F107" i="2" s="1"/>
  <c r="J103" i="1"/>
  <c r="F105" i="2" s="1"/>
  <c r="J101" i="1"/>
  <c r="F103" i="2" s="1"/>
  <c r="J99" i="1"/>
  <c r="F101" i="2" s="1"/>
  <c r="J97" i="1"/>
  <c r="F99" i="2" s="1"/>
  <c r="J95" i="1"/>
  <c r="F97" i="2" s="1"/>
  <c r="J93" i="1"/>
  <c r="F95" i="2" s="1"/>
  <c r="J91" i="1"/>
  <c r="F93" i="2" s="1"/>
  <c r="J89" i="1"/>
  <c r="F91" i="2" s="1"/>
  <c r="J87" i="1"/>
  <c r="F89" i="2" s="1"/>
  <c r="J85" i="1"/>
  <c r="F87" i="2" s="1"/>
  <c r="J83" i="1"/>
  <c r="F85" i="2" s="1"/>
  <c r="J81" i="1"/>
  <c r="F83" i="2" s="1"/>
  <c r="J79" i="1"/>
  <c r="F81" i="2" s="1"/>
  <c r="J77" i="1"/>
  <c r="F79" i="2" s="1"/>
  <c r="J75" i="1"/>
  <c r="F77" i="2" s="1"/>
  <c r="J73" i="1"/>
  <c r="F75" i="2" s="1"/>
  <c r="J71" i="1"/>
  <c r="F73" i="2" s="1"/>
  <c r="J69" i="1"/>
  <c r="F71" i="2" s="1"/>
  <c r="J67" i="1"/>
  <c r="F69" i="2" s="1"/>
  <c r="J61" i="1"/>
  <c r="F63" i="2" s="1"/>
  <c r="J33" i="1"/>
  <c r="F35" i="2" s="1"/>
  <c r="J29" i="1"/>
  <c r="F31" i="2" s="1"/>
  <c r="J63" i="1"/>
  <c r="F65" i="2" s="1"/>
  <c r="J59" i="1"/>
  <c r="F61" i="2" s="1"/>
  <c r="J57" i="1"/>
  <c r="F59" i="2" s="1"/>
  <c r="J55" i="1"/>
  <c r="F57" i="2" s="1"/>
  <c r="J53" i="1"/>
  <c r="F55" i="2" s="1"/>
  <c r="J51" i="1"/>
  <c r="F53" i="2" s="1"/>
  <c r="J49" i="1"/>
  <c r="F51" i="2" s="1"/>
  <c r="J47" i="1"/>
  <c r="F49" i="2" s="1"/>
  <c r="J45" i="1"/>
  <c r="F47" i="2" s="1"/>
  <c r="J43" i="1"/>
  <c r="F45" i="2" s="1"/>
  <c r="J41" i="1"/>
  <c r="F43" i="2" s="1"/>
  <c r="J39" i="1"/>
  <c r="F41" i="2" s="1"/>
  <c r="J37" i="1"/>
  <c r="F39" i="2" s="1"/>
  <c r="J35" i="1"/>
  <c r="F37" i="2" s="1"/>
  <c r="J31" i="1"/>
  <c r="F33" i="2" s="1"/>
  <c r="J27" i="1"/>
  <c r="F29" i="2" s="1"/>
  <c r="J25" i="1"/>
  <c r="F27" i="2" s="1"/>
  <c r="J23" i="1"/>
  <c r="F25" i="2" s="1"/>
  <c r="J21" i="1"/>
  <c r="F23" i="2" s="1"/>
  <c r="J19" i="1"/>
  <c r="F21" i="2" s="1"/>
  <c r="J17" i="1"/>
  <c r="F19" i="2" s="1"/>
  <c r="J15" i="1"/>
  <c r="F17" i="2" s="1"/>
  <c r="J13" i="1"/>
  <c r="F15" i="2" s="1"/>
  <c r="J11" i="1"/>
  <c r="F13" i="2" s="1"/>
  <c r="J9" i="1"/>
  <c r="F11" i="2" s="1"/>
  <c r="J7" i="1"/>
  <c r="F9" i="2" s="1"/>
  <c r="I1241" i="2" l="1"/>
  <c r="I1225" i="2"/>
  <c r="I1209" i="2"/>
  <c r="I1193" i="2"/>
  <c r="I1177" i="2"/>
  <c r="I1161" i="2"/>
  <c r="I1145" i="2"/>
  <c r="I1129" i="2"/>
  <c r="I1113" i="2"/>
  <c r="I1097" i="2"/>
  <c r="I1081" i="2"/>
  <c r="I1065" i="2"/>
  <c r="I1025" i="2"/>
  <c r="I1021" i="2"/>
  <c r="I993" i="2"/>
  <c r="I989" i="2"/>
  <c r="I961" i="2"/>
  <c r="I1010" i="2"/>
  <c r="I983" i="2"/>
  <c r="I978" i="2"/>
  <c r="I951" i="2"/>
  <c r="I946" i="2"/>
  <c r="I919" i="2"/>
  <c r="I914" i="2"/>
  <c r="I887" i="2"/>
  <c r="I882" i="2"/>
  <c r="I855" i="2"/>
  <c r="I850" i="2"/>
  <c r="I817" i="2"/>
  <c r="I801" i="2"/>
  <c r="I785" i="2"/>
  <c r="I636" i="2"/>
  <c r="I627" i="2"/>
  <c r="I623" i="2"/>
  <c r="I607" i="2"/>
  <c r="I547" i="2"/>
  <c r="I471" i="2"/>
  <c r="I419" i="2"/>
  <c r="I353" i="2"/>
  <c r="I289" i="2"/>
  <c r="I239" i="2"/>
  <c r="I175" i="2"/>
  <c r="I111" i="2"/>
  <c r="I25" i="2"/>
  <c r="I1249" i="2"/>
  <c r="I1233" i="2"/>
  <c r="I1217" i="2"/>
  <c r="I1201" i="2"/>
  <c r="I1185" i="2"/>
  <c r="I1169" i="2"/>
  <c r="I1153" i="2"/>
  <c r="I1137" i="2"/>
  <c r="I1121" i="2"/>
  <c r="I1105" i="2"/>
  <c r="I1089" i="2"/>
  <c r="I1073" i="2"/>
  <c r="I1050" i="2"/>
  <c r="I1023" i="2"/>
  <c r="I957" i="2"/>
  <c r="I929" i="2"/>
  <c r="I925" i="2"/>
  <c r="I897" i="2"/>
  <c r="I893" i="2"/>
  <c r="I865" i="2"/>
  <c r="I861" i="2"/>
  <c r="I833" i="2"/>
  <c r="I829" i="2"/>
  <c r="I820" i="2"/>
  <c r="I804" i="2"/>
  <c r="I788" i="2"/>
  <c r="I772" i="2"/>
  <c r="I756" i="2"/>
  <c r="I740" i="2"/>
  <c r="I724" i="2"/>
  <c r="I708" i="2"/>
  <c r="I692" i="2"/>
  <c r="I676" i="2"/>
  <c r="I660" i="2"/>
  <c r="I640" i="2"/>
  <c r="I619" i="2"/>
  <c r="I615" i="2"/>
  <c r="I604" i="2"/>
  <c r="I522" i="2"/>
  <c r="I470" i="2"/>
  <c r="I382" i="2"/>
  <c r="I318" i="2"/>
  <c r="I259" i="2"/>
  <c r="I195" i="2"/>
  <c r="I131" i="2"/>
  <c r="I67" i="2"/>
  <c r="I1256" i="2"/>
  <c r="I769" i="2"/>
  <c r="I753" i="2"/>
  <c r="I737" i="2"/>
  <c r="I721" i="2"/>
  <c r="I705" i="2"/>
  <c r="I689" i="2"/>
  <c r="I673" i="2"/>
  <c r="I657" i="2"/>
  <c r="I642" i="2"/>
  <c r="I573" i="2"/>
  <c r="I516" i="2"/>
  <c r="I445" i="2"/>
  <c r="I381" i="2"/>
  <c r="I317" i="2"/>
  <c r="I231" i="2"/>
  <c r="I167" i="2"/>
  <c r="I103" i="2"/>
  <c r="I53" i="2"/>
  <c r="I578" i="2"/>
  <c r="I565" i="2"/>
  <c r="I546" i="2"/>
  <c r="I533" i="2"/>
  <c r="I514" i="2"/>
  <c r="I501" i="2"/>
  <c r="I482" i="2"/>
  <c r="I469" i="2"/>
  <c r="I450" i="2"/>
  <c r="I437" i="2"/>
  <c r="I418" i="2"/>
  <c r="I405" i="2"/>
  <c r="I380" i="2"/>
  <c r="I364" i="2"/>
  <c r="I348" i="2"/>
  <c r="I332" i="2"/>
  <c r="I316" i="2"/>
  <c r="I300" i="2"/>
  <c r="I284" i="2"/>
  <c r="I274" i="2"/>
  <c r="I258" i="2"/>
  <c r="I242" i="2"/>
  <c r="I226" i="2"/>
  <c r="I210" i="2"/>
  <c r="I194" i="2"/>
  <c r="I178" i="2"/>
  <c r="I162" i="2"/>
  <c r="I146" i="2"/>
  <c r="I130" i="2"/>
  <c r="I114" i="2"/>
  <c r="I98" i="2"/>
  <c r="I82" i="2"/>
  <c r="I66" i="2"/>
  <c r="I50" i="2"/>
  <c r="I34" i="2"/>
  <c r="I18" i="2"/>
  <c r="I601" i="2"/>
  <c r="I596" i="2"/>
  <c r="I575" i="2"/>
  <c r="I561" i="2"/>
  <c r="I543" i="2"/>
  <c r="I1018" i="2"/>
  <c r="I991" i="2"/>
  <c r="I986" i="2"/>
  <c r="I959" i="2"/>
  <c r="I954" i="2"/>
  <c r="I927" i="2"/>
  <c r="I922" i="2"/>
  <c r="I895" i="2"/>
  <c r="I890" i="2"/>
  <c r="I863" i="2"/>
  <c r="I858" i="2"/>
  <c r="I831" i="2"/>
  <c r="I826" i="2"/>
  <c r="I812" i="2"/>
  <c r="I796" i="2"/>
  <c r="I780" i="2"/>
  <c r="I764" i="2"/>
  <c r="I748" i="2"/>
  <c r="I732" i="2"/>
  <c r="I716" i="2"/>
  <c r="I700" i="2"/>
  <c r="I684" i="2"/>
  <c r="I668" i="2"/>
  <c r="I653" i="2"/>
  <c r="I637" i="2"/>
  <c r="I617" i="2"/>
  <c r="I612" i="2"/>
  <c r="I560" i="2"/>
  <c r="I1240" i="2"/>
  <c r="I1224" i="2"/>
  <c r="I1208" i="2"/>
  <c r="I1192" i="2"/>
  <c r="I1176" i="2"/>
  <c r="I1160" i="2"/>
  <c r="I1144" i="2"/>
  <c r="I1128" i="2"/>
  <c r="I529" i="2"/>
  <c r="I511" i="2"/>
  <c r="I497" i="2"/>
  <c r="I479" i="2"/>
  <c r="I465" i="2"/>
  <c r="I447" i="2"/>
  <c r="I433" i="2"/>
  <c r="I415" i="2"/>
  <c r="I401" i="2"/>
  <c r="I386" i="2"/>
  <c r="I370" i="2"/>
  <c r="I354" i="2"/>
  <c r="I338" i="2"/>
  <c r="I322" i="2"/>
  <c r="I306" i="2"/>
  <c r="I290" i="2"/>
  <c r="I268" i="2"/>
  <c r="I252" i="2"/>
  <c r="I236" i="2"/>
  <c r="I220" i="2"/>
  <c r="I204" i="2"/>
  <c r="I188" i="2"/>
  <c r="I172" i="2"/>
  <c r="I156" i="2"/>
  <c r="I140" i="2"/>
  <c r="I124" i="2"/>
  <c r="I108" i="2"/>
  <c r="I92" i="2"/>
  <c r="I76" i="2"/>
  <c r="I60" i="2"/>
  <c r="I44" i="2"/>
  <c r="I28" i="2"/>
  <c r="I12" i="2"/>
  <c r="I8" i="2"/>
  <c r="N8" i="2" s="1"/>
  <c r="I593" i="2"/>
  <c r="I589" i="2"/>
  <c r="I570" i="2"/>
  <c r="I557" i="2"/>
  <c r="I538" i="2"/>
  <c r="I525" i="2"/>
  <c r="I506" i="2"/>
  <c r="I493" i="2"/>
  <c r="I474" i="2"/>
  <c r="I461" i="2"/>
  <c r="I442" i="2"/>
  <c r="I489" i="2"/>
  <c r="I432" i="2"/>
  <c r="I365" i="2"/>
  <c r="I301" i="2"/>
  <c r="I227" i="2"/>
  <c r="I163" i="2"/>
  <c r="I99" i="2"/>
  <c r="I37" i="2"/>
  <c r="I1248" i="2"/>
  <c r="I1232" i="2"/>
  <c r="I1216" i="2"/>
  <c r="I1200" i="2"/>
  <c r="I1184" i="2"/>
  <c r="I1168" i="2"/>
  <c r="I1152" i="2"/>
  <c r="I1136" i="2"/>
  <c r="I1120" i="2"/>
  <c r="I1112" i="2"/>
  <c r="I1096" i="2"/>
  <c r="I1080" i="2"/>
  <c r="I1064" i="2"/>
  <c r="I1056" i="2"/>
  <c r="I1048" i="2"/>
  <c r="I1044" i="2"/>
  <c r="I1016" i="2"/>
  <c r="I1012" i="2"/>
  <c r="I984" i="2"/>
  <c r="I980" i="2"/>
  <c r="I952" i="2"/>
  <c r="I948" i="2"/>
  <c r="I920" i="2"/>
  <c r="I916" i="2"/>
  <c r="I888" i="2"/>
  <c r="I884" i="2"/>
  <c r="I856" i="2"/>
  <c r="I852" i="2"/>
  <c r="I821" i="2"/>
  <c r="I805" i="2"/>
  <c r="I789" i="2"/>
  <c r="I773" i="2"/>
  <c r="I757" i="2"/>
  <c r="I741" i="2"/>
  <c r="I725" i="2"/>
  <c r="I709" i="2"/>
  <c r="I693" i="2"/>
  <c r="I677" i="2"/>
  <c r="I661" i="2"/>
  <c r="I643" i="2"/>
  <c r="I606" i="2"/>
  <c r="I521" i="2"/>
  <c r="I464" i="2"/>
  <c r="I385" i="2"/>
  <c r="I321" i="2"/>
  <c r="I247" i="2"/>
  <c r="I183" i="2"/>
  <c r="I119" i="2"/>
  <c r="I57" i="2"/>
  <c r="I584" i="2"/>
  <c r="I571" i="2"/>
  <c r="I552" i="2"/>
  <c r="I539" i="2"/>
  <c r="I520" i="2"/>
  <c r="I507" i="2"/>
  <c r="I488" i="2"/>
  <c r="I475" i="2"/>
  <c r="I456" i="2"/>
  <c r="I443" i="2"/>
  <c r="I424" i="2"/>
  <c r="I411" i="2"/>
  <c r="I397" i="2"/>
  <c r="I376" i="2"/>
  <c r="I360" i="2"/>
  <c r="I344" i="2"/>
  <c r="I328" i="2"/>
  <c r="I312" i="2"/>
  <c r="I296" i="2"/>
  <c r="I280" i="2"/>
  <c r="I262" i="2"/>
  <c r="I246" i="2"/>
  <c r="I230" i="2"/>
  <c r="I214" i="2"/>
  <c r="I198" i="2"/>
  <c r="I182" i="2"/>
  <c r="I166" i="2"/>
  <c r="I150" i="2"/>
  <c r="I134" i="2"/>
  <c r="I118" i="2"/>
  <c r="I102" i="2"/>
  <c r="I86" i="2"/>
  <c r="I70" i="2"/>
  <c r="I51" i="2"/>
  <c r="I35" i="2"/>
  <c r="I19" i="2"/>
  <c r="I602" i="2"/>
  <c r="I598" i="2"/>
  <c r="I429" i="2"/>
  <c r="I410" i="2"/>
  <c r="I396" i="2"/>
  <c r="I391" i="2"/>
  <c r="I375" i="2"/>
  <c r="I359" i="2"/>
  <c r="I343" i="2"/>
  <c r="I327" i="2"/>
  <c r="I311" i="2"/>
  <c r="I295" i="2"/>
  <c r="I279" i="2"/>
  <c r="I269" i="2"/>
  <c r="I253" i="2"/>
  <c r="I237" i="2"/>
  <c r="I221" i="2"/>
  <c r="I205" i="2"/>
  <c r="I189" i="2"/>
  <c r="I173" i="2"/>
  <c r="I157" i="2"/>
  <c r="I141" i="2"/>
  <c r="I125" i="2"/>
  <c r="I109" i="2"/>
  <c r="I93" i="2"/>
  <c r="I77" i="2"/>
  <c r="I64" i="2"/>
  <c r="I48" i="2"/>
  <c r="I32" i="2"/>
  <c r="I16" i="2"/>
  <c r="I1157" i="2"/>
  <c r="I1221" i="2"/>
  <c r="H429" i="2"/>
  <c r="H445" i="2"/>
  <c r="H461" i="2"/>
  <c r="H477" i="2"/>
  <c r="H493" i="2"/>
  <c r="H509" i="2"/>
  <c r="H525" i="2"/>
  <c r="H541" i="2"/>
  <c r="H557" i="2"/>
  <c r="H573" i="2"/>
  <c r="H589" i="2"/>
  <c r="H605" i="2"/>
  <c r="H621" i="2"/>
  <c r="H637" i="2"/>
  <c r="H653" i="2"/>
  <c r="H666" i="2"/>
  <c r="H679" i="2"/>
  <c r="H697" i="2"/>
  <c r="H711" i="2"/>
  <c r="H729" i="2"/>
  <c r="H743" i="2"/>
  <c r="H761" i="2"/>
  <c r="H775" i="2"/>
  <c r="H793" i="2"/>
  <c r="H807" i="2"/>
  <c r="H825" i="2"/>
  <c r="H839" i="2"/>
  <c r="H857" i="2"/>
  <c r="H873" i="2"/>
  <c r="H889" i="2"/>
  <c r="H905" i="2"/>
  <c r="H921" i="2"/>
  <c r="H937" i="2"/>
  <c r="H953" i="2"/>
  <c r="H969" i="2"/>
  <c r="H985" i="2"/>
  <c r="H1001" i="2"/>
  <c r="I1104" i="2"/>
  <c r="I1088" i="2"/>
  <c r="I1072" i="2"/>
  <c r="I1060" i="2"/>
  <c r="I1051" i="2"/>
  <c r="I1046" i="2"/>
  <c r="I1019" i="2"/>
  <c r="I1014" i="2"/>
  <c r="I987" i="2"/>
  <c r="I982" i="2"/>
  <c r="I955" i="2"/>
  <c r="I950" i="2"/>
  <c r="I923" i="2"/>
  <c r="I918" i="2"/>
  <c r="I891" i="2"/>
  <c r="I886" i="2"/>
  <c r="I859" i="2"/>
  <c r="I854" i="2"/>
  <c r="I827" i="2"/>
  <c r="I813" i="2"/>
  <c r="I797" i="2"/>
  <c r="I781" i="2"/>
  <c r="I765" i="2"/>
  <c r="I749" i="2"/>
  <c r="I733" i="2"/>
  <c r="I717" i="2"/>
  <c r="I701" i="2"/>
  <c r="I685" i="2"/>
  <c r="I669" i="2"/>
  <c r="I646" i="2"/>
  <c r="I613" i="2"/>
  <c r="I554" i="2"/>
  <c r="I502" i="2"/>
  <c r="I426" i="2"/>
  <c r="I351" i="2"/>
  <c r="I287" i="2"/>
  <c r="I215" i="2"/>
  <c r="I151" i="2"/>
  <c r="I87" i="2"/>
  <c r="I40" i="2"/>
  <c r="I577" i="2"/>
  <c r="I559" i="2"/>
  <c r="I545" i="2"/>
  <c r="I527" i="2"/>
  <c r="I513" i="2"/>
  <c r="I495" i="2"/>
  <c r="I481" i="2"/>
  <c r="I463" i="2"/>
  <c r="I449" i="2"/>
  <c r="I431" i="2"/>
  <c r="I417" i="2"/>
  <c r="I399" i="2"/>
  <c r="I379" i="2"/>
  <c r="I363" i="2"/>
  <c r="I347" i="2"/>
  <c r="I331" i="2"/>
  <c r="I315" i="2"/>
  <c r="I299" i="2"/>
  <c r="I283" i="2"/>
  <c r="I270" i="2"/>
  <c r="I254" i="2"/>
  <c r="I238" i="2"/>
  <c r="I222" i="2"/>
  <c r="I206" i="2"/>
  <c r="I190" i="2"/>
  <c r="I174" i="2"/>
  <c r="I158" i="2"/>
  <c r="I142" i="2"/>
  <c r="I126" i="2"/>
  <c r="I110" i="2"/>
  <c r="I94" i="2"/>
  <c r="I78" i="2"/>
  <c r="I54" i="2"/>
  <c r="I38" i="2"/>
  <c r="I22" i="2"/>
  <c r="I605" i="2"/>
  <c r="I600" i="2"/>
  <c r="I588" i="2"/>
  <c r="I574" i="2"/>
  <c r="I556" i="2"/>
  <c r="I542" i="2"/>
  <c r="I524" i="2"/>
  <c r="I510" i="2"/>
  <c r="I492" i="2"/>
  <c r="I478" i="2"/>
  <c r="I581" i="2"/>
  <c r="I562" i="2"/>
  <c r="I549" i="2"/>
  <c r="I530" i="2"/>
  <c r="I517" i="2"/>
  <c r="I498" i="2"/>
  <c r="I485" i="2"/>
  <c r="I466" i="2"/>
  <c r="I453" i="2"/>
  <c r="I434" i="2"/>
  <c r="I421" i="2"/>
  <c r="I402" i="2"/>
  <c r="I387" i="2"/>
  <c r="I371" i="2"/>
  <c r="I355" i="2"/>
  <c r="I339" i="2"/>
  <c r="I323" i="2"/>
  <c r="I307" i="2"/>
  <c r="I291" i="2"/>
  <c r="I272" i="2"/>
  <c r="I256" i="2"/>
  <c r="I240" i="2"/>
  <c r="I224" i="2"/>
  <c r="I208" i="2"/>
  <c r="I192" i="2"/>
  <c r="I176" i="2"/>
  <c r="I160" i="2"/>
  <c r="I144" i="2"/>
  <c r="I128" i="2"/>
  <c r="I112" i="2"/>
  <c r="I96" i="2"/>
  <c r="I80" i="2"/>
  <c r="I62" i="2"/>
  <c r="I46" i="2"/>
  <c r="I30" i="2"/>
  <c r="I14" i="2"/>
  <c r="I9" i="2"/>
  <c r="N21" i="2" s="1"/>
  <c r="I594" i="2"/>
  <c r="I590" i="2"/>
  <c r="I576" i="2"/>
  <c r="I563" i="2"/>
  <c r="I544" i="2"/>
  <c r="I531" i="2"/>
  <c r="I512" i="2"/>
  <c r="I499" i="2"/>
  <c r="I480" i="2"/>
  <c r="I467" i="2"/>
  <c r="I448" i="2"/>
  <c r="I435" i="2"/>
  <c r="I416" i="2"/>
  <c r="I403" i="2"/>
  <c r="I393" i="2"/>
  <c r="I377" i="2"/>
  <c r="I361" i="2"/>
  <c r="I345" i="2"/>
  <c r="I329" i="2"/>
  <c r="I313" i="2"/>
  <c r="I297" i="2"/>
  <c r="I281" i="2"/>
  <c r="I273" i="2"/>
  <c r="I257" i="2"/>
  <c r="I241" i="2"/>
  <c r="I225" i="2"/>
  <c r="I209" i="2"/>
  <c r="I193" i="2"/>
  <c r="I177" i="2"/>
  <c r="I161" i="2"/>
  <c r="I145" i="2"/>
  <c r="I129" i="2"/>
  <c r="I113" i="2"/>
  <c r="I97" i="2"/>
  <c r="I81" i="2"/>
  <c r="I65" i="2"/>
  <c r="I49" i="2"/>
  <c r="I33" i="2"/>
  <c r="I17" i="2"/>
  <c r="I1214" i="2"/>
  <c r="H426" i="2"/>
  <c r="H442" i="2"/>
  <c r="H458" i="2"/>
  <c r="H474" i="2"/>
  <c r="H490" i="2"/>
  <c r="H506" i="2"/>
  <c r="H522" i="2"/>
  <c r="H538" i="2"/>
  <c r="H1017" i="2"/>
  <c r="H1033" i="2"/>
  <c r="H1049" i="2"/>
  <c r="H1065" i="2"/>
  <c r="H1081" i="2"/>
  <c r="H1097" i="2"/>
  <c r="H1113" i="2"/>
  <c r="H1129" i="2"/>
  <c r="H1147" i="2"/>
  <c r="H1163" i="2"/>
  <c r="H1179" i="2"/>
  <c r="H1195" i="2"/>
  <c r="H1211" i="2"/>
  <c r="H1227" i="2"/>
  <c r="H1243" i="2"/>
  <c r="H1259" i="2"/>
  <c r="I1190" i="2"/>
  <c r="I1254" i="2"/>
  <c r="H424" i="2"/>
  <c r="H440" i="2"/>
  <c r="H456" i="2"/>
  <c r="H472" i="2"/>
  <c r="H488" i="2"/>
  <c r="H504" i="2"/>
  <c r="H520" i="2"/>
  <c r="H536" i="2"/>
  <c r="H552" i="2"/>
  <c r="H568" i="2"/>
  <c r="H584" i="2"/>
  <c r="H600" i="2"/>
  <c r="H616" i="2"/>
  <c r="H632" i="2"/>
  <c r="H648" i="2"/>
  <c r="H667" i="2"/>
  <c r="H683" i="2"/>
  <c r="H701" i="2"/>
  <c r="I460" i="2"/>
  <c r="I446" i="2"/>
  <c r="I428" i="2"/>
  <c r="I414" i="2"/>
  <c r="I392" i="2"/>
  <c r="I384" i="2"/>
  <c r="I368" i="2"/>
  <c r="I352" i="2"/>
  <c r="I336" i="2"/>
  <c r="I320" i="2"/>
  <c r="I304" i="2"/>
  <c r="I288" i="2"/>
  <c r="I264" i="2"/>
  <c r="I248" i="2"/>
  <c r="I232" i="2"/>
  <c r="I216" i="2"/>
  <c r="I200" i="2"/>
  <c r="I184" i="2"/>
  <c r="I168" i="2"/>
  <c r="I152" i="2"/>
  <c r="I136" i="2"/>
  <c r="I120" i="2"/>
  <c r="I104" i="2"/>
  <c r="I88" i="2"/>
  <c r="I72" i="2"/>
  <c r="I59" i="2"/>
  <c r="I43" i="2"/>
  <c r="I27" i="2"/>
  <c r="I11" i="2"/>
  <c r="I597" i="2"/>
  <c r="I592" i="2"/>
  <c r="I583" i="2"/>
  <c r="I569" i="2"/>
  <c r="I551" i="2"/>
  <c r="I537" i="2"/>
  <c r="I519" i="2"/>
  <c r="I505" i="2"/>
  <c r="I487" i="2"/>
  <c r="I473" i="2"/>
  <c r="I455" i="2"/>
  <c r="I441" i="2"/>
  <c r="I423" i="2"/>
  <c r="I409" i="2"/>
  <c r="I395" i="2"/>
  <c r="I390" i="2"/>
  <c r="I374" i="2"/>
  <c r="I358" i="2"/>
  <c r="I342" i="2"/>
  <c r="I326" i="2"/>
  <c r="I310" i="2"/>
  <c r="I294" i="2"/>
  <c r="I278" i="2"/>
  <c r="I265" i="2"/>
  <c r="I249" i="2"/>
  <c r="I233" i="2"/>
  <c r="I217" i="2"/>
  <c r="I201" i="2"/>
  <c r="I185" i="2"/>
  <c r="I169" i="2"/>
  <c r="I153" i="2"/>
  <c r="I137" i="2"/>
  <c r="I121" i="2"/>
  <c r="I105" i="2"/>
  <c r="I89" i="2"/>
  <c r="I73" i="2"/>
  <c r="I63" i="2"/>
  <c r="I47" i="2"/>
  <c r="I31" i="2"/>
  <c r="I15" i="2"/>
  <c r="I1182" i="2"/>
  <c r="I1246" i="2"/>
  <c r="I1261" i="2"/>
  <c r="H420" i="2"/>
  <c r="H436" i="2"/>
  <c r="H452" i="2"/>
  <c r="H468" i="2"/>
  <c r="H484" i="2"/>
  <c r="H500" i="2"/>
  <c r="H516" i="2"/>
  <c r="H532" i="2"/>
  <c r="H548" i="2"/>
  <c r="H564" i="2"/>
  <c r="H580" i="2"/>
  <c r="H596" i="2"/>
  <c r="H612" i="2"/>
  <c r="H1204" i="2"/>
  <c r="H1220" i="2"/>
  <c r="H1236" i="2"/>
  <c r="H1252" i="2"/>
  <c r="H554" i="2"/>
  <c r="H570" i="2"/>
  <c r="H586" i="2"/>
  <c r="H602" i="2"/>
  <c r="H618" i="2"/>
  <c r="H634" i="2"/>
  <c r="H650" i="2"/>
  <c r="H664" i="2"/>
  <c r="H675" i="2"/>
  <c r="H693" i="2"/>
  <c r="H707" i="2"/>
  <c r="H725" i="2"/>
  <c r="H739" i="2"/>
  <c r="H757" i="2"/>
  <c r="H771" i="2"/>
  <c r="H715" i="2"/>
  <c r="H733" i="2"/>
  <c r="H747" i="2"/>
  <c r="H765" i="2"/>
  <c r="H779" i="2"/>
  <c r="H797" i="2"/>
  <c r="H811" i="2"/>
  <c r="H829" i="2"/>
  <c r="H844" i="2"/>
  <c r="H861" i="2"/>
  <c r="H877" i="2"/>
  <c r="H893" i="2"/>
  <c r="H628" i="2"/>
  <c r="H644" i="2"/>
  <c r="H660" i="2"/>
  <c r="H669" i="2"/>
  <c r="H682" i="2"/>
  <c r="H700" i="2"/>
  <c r="H714" i="2"/>
  <c r="H732" i="2"/>
  <c r="H746" i="2"/>
  <c r="H764" i="2"/>
  <c r="H778" i="2"/>
  <c r="H789" i="2"/>
  <c r="H803" i="2"/>
  <c r="H821" i="2"/>
  <c r="H835" i="2"/>
  <c r="H854" i="2"/>
  <c r="H870" i="2"/>
  <c r="H886" i="2"/>
  <c r="H902" i="2"/>
  <c r="H918" i="2"/>
  <c r="H934" i="2"/>
  <c r="H950" i="2"/>
  <c r="H966" i="2"/>
  <c r="H982" i="2"/>
  <c r="H998" i="2"/>
  <c r="H1014" i="2"/>
  <c r="H1030" i="2"/>
  <c r="H1046" i="2"/>
  <c r="H1062" i="2"/>
  <c r="H1078" i="2"/>
  <c r="H1094" i="2"/>
  <c r="H1110" i="2"/>
  <c r="H1126" i="2"/>
  <c r="H1143" i="2"/>
  <c r="H1159" i="2"/>
  <c r="H1175" i="2"/>
  <c r="H1191" i="2"/>
  <c r="H1207" i="2"/>
  <c r="H1223" i="2"/>
  <c r="H1239" i="2"/>
  <c r="H1255" i="2"/>
  <c r="I1165" i="2"/>
  <c r="I1229" i="2"/>
  <c r="H417" i="2"/>
  <c r="H433" i="2"/>
  <c r="H449" i="2"/>
  <c r="H465" i="2"/>
  <c r="H481" i="2"/>
  <c r="H497" i="2"/>
  <c r="H513" i="2"/>
  <c r="H529" i="2"/>
  <c r="H545" i="2"/>
  <c r="H561" i="2"/>
  <c r="H577" i="2"/>
  <c r="H593" i="2"/>
  <c r="H609" i="2"/>
  <c r="H625" i="2"/>
  <c r="H641" i="2"/>
  <c r="H657" i="2"/>
  <c r="H680" i="2"/>
  <c r="H694" i="2"/>
  <c r="H712" i="2"/>
  <c r="H726" i="2"/>
  <c r="H744" i="2"/>
  <c r="H758" i="2"/>
  <c r="H776" i="2"/>
  <c r="H790" i="2"/>
  <c r="H808" i="2"/>
  <c r="H822" i="2"/>
  <c r="H840" i="2"/>
  <c r="H858" i="2"/>
  <c r="H874" i="2"/>
  <c r="H890" i="2"/>
  <c r="H906" i="2"/>
  <c r="H922" i="2"/>
  <c r="H938" i="2"/>
  <c r="H954" i="2"/>
  <c r="H970" i="2"/>
  <c r="H986" i="2"/>
  <c r="H1002" i="2"/>
  <c r="H1018" i="2"/>
  <c r="H1034" i="2"/>
  <c r="H1050" i="2"/>
  <c r="H1066" i="2"/>
  <c r="H1082" i="2"/>
  <c r="H1098" i="2"/>
  <c r="H1114" i="2"/>
  <c r="H1130" i="2"/>
  <c r="H1144" i="2"/>
  <c r="H1160" i="2"/>
  <c r="H1176" i="2"/>
  <c r="H1192" i="2"/>
  <c r="H1208" i="2"/>
  <c r="H1224" i="2"/>
  <c r="H1240" i="2"/>
  <c r="H1256" i="2"/>
  <c r="H909" i="2"/>
  <c r="H925" i="2"/>
  <c r="H941" i="2"/>
  <c r="H957" i="2"/>
  <c r="H973" i="2"/>
  <c r="H989" i="2"/>
  <c r="H1005" i="2"/>
  <c r="H1021" i="2"/>
  <c r="H1037" i="2"/>
  <c r="H1053" i="2"/>
  <c r="H1069" i="2"/>
  <c r="H1085" i="2"/>
  <c r="H1101" i="2"/>
  <c r="H1117" i="2"/>
  <c r="H1133" i="2"/>
  <c r="H1148" i="2"/>
  <c r="H1164" i="2"/>
  <c r="H1180" i="2"/>
  <c r="H1196" i="2"/>
  <c r="H1212" i="2"/>
  <c r="H1228" i="2"/>
  <c r="H1244" i="2"/>
  <c r="H1260" i="2"/>
  <c r="I1173" i="2"/>
  <c r="I1237" i="2"/>
  <c r="I1265" i="2"/>
  <c r="H421" i="2"/>
  <c r="H437" i="2"/>
  <c r="H453" i="2"/>
  <c r="H469" i="2"/>
  <c r="H485" i="2"/>
  <c r="H501" i="2"/>
  <c r="H517" i="2"/>
  <c r="H533" i="2"/>
  <c r="H549" i="2"/>
  <c r="H565" i="2"/>
  <c r="H581" i="2"/>
  <c r="H597" i="2"/>
  <c r="H613" i="2"/>
  <c r="H629" i="2"/>
  <c r="H645" i="2"/>
  <c r="H661" i="2"/>
  <c r="H677" i="2"/>
  <c r="H691" i="2"/>
  <c r="H709" i="2"/>
  <c r="H723" i="2"/>
  <c r="H741" i="2"/>
  <c r="H755" i="2"/>
  <c r="H773" i="2"/>
  <c r="H787" i="2"/>
  <c r="H805" i="2"/>
  <c r="H819" i="2"/>
  <c r="H837" i="2"/>
  <c r="H852" i="2"/>
  <c r="H865" i="2"/>
  <c r="H881" i="2"/>
  <c r="H897" i="2"/>
  <c r="H913" i="2"/>
  <c r="H929" i="2"/>
  <c r="H945" i="2"/>
  <c r="H961" i="2"/>
  <c r="H977" i="2"/>
  <c r="H993" i="2"/>
  <c r="H1009" i="2"/>
  <c r="H1025" i="2"/>
  <c r="H1041" i="2"/>
  <c r="H1057" i="2"/>
  <c r="H1073" i="2"/>
  <c r="H1089" i="2"/>
  <c r="H1105" i="2"/>
  <c r="H1121" i="2"/>
  <c r="H1137" i="2"/>
  <c r="H1153" i="2"/>
  <c r="H1169" i="2"/>
  <c r="H1185" i="2"/>
  <c r="H1201" i="2"/>
  <c r="H1217" i="2"/>
  <c r="H1233" i="2"/>
  <c r="H1249" i="2"/>
  <c r="I1150" i="2"/>
  <c r="H796" i="2"/>
  <c r="H810" i="2"/>
  <c r="H828" i="2"/>
  <c r="H843" i="2"/>
  <c r="H863" i="2"/>
  <c r="H879" i="2"/>
  <c r="H895" i="2"/>
  <c r="H911" i="2"/>
  <c r="H927" i="2"/>
  <c r="H943" i="2"/>
  <c r="H959" i="2"/>
  <c r="H975" i="2"/>
  <c r="H991" i="2"/>
  <c r="H1007" i="2"/>
  <c r="H1023" i="2"/>
  <c r="H1039" i="2"/>
  <c r="H1055" i="2"/>
  <c r="H1071" i="2"/>
  <c r="H1087" i="2"/>
  <c r="H1103" i="2"/>
  <c r="H1119" i="2"/>
  <c r="H1135" i="2"/>
  <c r="H1151" i="2"/>
  <c r="H1167" i="2"/>
  <c r="H1183" i="2"/>
  <c r="H1199" i="2"/>
  <c r="H1215" i="2"/>
  <c r="H1231" i="2"/>
  <c r="H1247" i="2"/>
  <c r="H1263" i="2"/>
  <c r="I1197" i="2"/>
  <c r="I1263" i="2"/>
  <c r="H427" i="2"/>
  <c r="H443" i="2"/>
  <c r="H459" i="2"/>
  <c r="H475" i="2"/>
  <c r="H491" i="2"/>
  <c r="H507" i="2"/>
  <c r="H523" i="2"/>
  <c r="H539" i="2"/>
  <c r="H555" i="2"/>
  <c r="H571" i="2"/>
  <c r="H587" i="2"/>
  <c r="H603" i="2"/>
  <c r="H619" i="2"/>
  <c r="H635" i="2"/>
  <c r="H651" i="2"/>
  <c r="H673" i="2"/>
  <c r="H687" i="2"/>
  <c r="H705" i="2"/>
  <c r="H719" i="2"/>
  <c r="H737" i="2"/>
  <c r="H751" i="2"/>
  <c r="H769" i="2"/>
  <c r="H783" i="2"/>
  <c r="H801" i="2"/>
  <c r="H815" i="2"/>
  <c r="H833" i="2"/>
  <c r="H847" i="2"/>
  <c r="H864" i="2"/>
  <c r="H880" i="2"/>
  <c r="H896" i="2"/>
  <c r="H912" i="2"/>
  <c r="H928" i="2"/>
  <c r="H944" i="2"/>
  <c r="H960" i="2"/>
  <c r="H976" i="2"/>
  <c r="H992" i="2"/>
  <c r="H1008" i="2"/>
  <c r="H1024" i="2"/>
  <c r="H1040" i="2"/>
  <c r="H1056" i="2"/>
  <c r="H1072" i="2"/>
  <c r="H1088" i="2"/>
  <c r="H1104" i="2"/>
  <c r="H1120" i="2"/>
  <c r="H1136" i="2"/>
  <c r="H1152" i="2"/>
  <c r="H1168" i="2"/>
  <c r="H1184" i="2"/>
  <c r="H1200" i="2"/>
  <c r="H1216" i="2"/>
  <c r="H1232" i="2"/>
  <c r="H1248" i="2"/>
  <c r="H1264" i="2"/>
  <c r="T14" i="1"/>
  <c r="T15" i="1" s="1"/>
  <c r="T11" i="1"/>
  <c r="F8" i="2"/>
  <c r="K1152" i="2" s="1"/>
  <c r="T12" i="1"/>
  <c r="T6" i="1" a="1"/>
  <c r="T6" i="1" s="1"/>
  <c r="T7" i="1"/>
  <c r="T5" i="1"/>
  <c r="Q13" i="1" a="1"/>
  <c r="Q13" i="1" s="1"/>
  <c r="Q18" i="1"/>
  <c r="Q8" i="1"/>
  <c r="K1159" i="2"/>
  <c r="K951" i="2"/>
  <c r="K101" i="2"/>
  <c r="K945" i="2"/>
  <c r="K809" i="2"/>
  <c r="K777" i="2"/>
  <c r="K265" i="2"/>
  <c r="K137" i="2"/>
  <c r="K1188" i="2"/>
  <c r="K1037" i="2"/>
  <c r="K1005" i="2"/>
  <c r="K909" i="2"/>
  <c r="K877" i="2"/>
  <c r="K790" i="2"/>
  <c r="K774" i="2"/>
  <c r="K1136" i="2"/>
  <c r="K1120" i="2"/>
  <c r="K1072" i="2"/>
  <c r="K1050" i="2"/>
  <c r="K1014" i="2"/>
  <c r="K986" i="2"/>
  <c r="K954" i="2"/>
  <c r="K950" i="2"/>
  <c r="K922" i="2"/>
  <c r="K918" i="2"/>
  <c r="K890" i="2"/>
  <c r="K886" i="2"/>
  <c r="K858" i="2"/>
  <c r="K854" i="2"/>
  <c r="K826" i="2"/>
  <c r="K816" i="2"/>
  <c r="K800" i="2"/>
  <c r="K784" i="2"/>
  <c r="K768" i="2"/>
  <c r="K752" i="2"/>
  <c r="K736" i="2"/>
  <c r="K720" i="2"/>
  <c r="K704" i="2"/>
  <c r="K688" i="2"/>
  <c r="K672" i="2"/>
  <c r="K656" i="2"/>
  <c r="K639" i="2"/>
  <c r="K607" i="2"/>
  <c r="K538" i="2"/>
  <c r="K467" i="2"/>
  <c r="K410" i="2"/>
  <c r="K345" i="2"/>
  <c r="K281" i="2"/>
  <c r="K213" i="2"/>
  <c r="K149" i="2"/>
  <c r="K85" i="2"/>
  <c r="K34" i="2"/>
  <c r="K1246" i="2"/>
  <c r="K1230" i="2"/>
  <c r="K1214" i="2"/>
  <c r="K1198" i="2"/>
  <c r="K1182" i="2"/>
  <c r="K1166" i="2"/>
  <c r="K1150" i="2"/>
  <c r="K1134" i="2"/>
  <c r="K1118" i="2"/>
  <c r="K1102" i="2"/>
  <c r="K1086" i="2"/>
  <c r="K1070" i="2"/>
  <c r="K1059" i="2"/>
  <c r="K1045" i="2"/>
  <c r="K1040" i="2"/>
  <c r="K1013" i="2"/>
  <c r="K1008" i="2"/>
  <c r="K981" i="2"/>
  <c r="K976" i="2"/>
  <c r="K949" i="2"/>
  <c r="K944" i="2"/>
  <c r="K917" i="2"/>
  <c r="K912" i="2"/>
  <c r="K885" i="2"/>
  <c r="K880" i="2"/>
  <c r="K853" i="2"/>
  <c r="K848" i="2"/>
  <c r="K821" i="2"/>
  <c r="K805" i="2"/>
  <c r="K789" i="2"/>
  <c r="K773" i="2"/>
  <c r="K757" i="2"/>
  <c r="K741" i="2"/>
  <c r="K725" i="2"/>
  <c r="K709" i="2"/>
  <c r="K693" i="2"/>
  <c r="K677" i="2"/>
  <c r="K661" i="2"/>
  <c r="K645" i="2"/>
  <c r="K589" i="2"/>
  <c r="K513" i="2"/>
  <c r="K461" i="2"/>
  <c r="K395" i="2"/>
  <c r="K327" i="2"/>
  <c r="K249" i="2"/>
  <c r="K185" i="2"/>
  <c r="K121" i="2"/>
  <c r="K63" i="2"/>
  <c r="K1251" i="2"/>
  <c r="K1235" i="2"/>
  <c r="K1219" i="2"/>
  <c r="K1203" i="2"/>
  <c r="K1187" i="2"/>
  <c r="K1171" i="2"/>
  <c r="K1155" i="2"/>
  <c r="K1139" i="2"/>
  <c r="K1123" i="2"/>
  <c r="K1107" i="2"/>
  <c r="K1091" i="2"/>
  <c r="K1075" i="2"/>
  <c r="K1035" i="2"/>
  <c r="K1031" i="2"/>
  <c r="K1003" i="2"/>
  <c r="K999" i="2"/>
  <c r="K971" i="2"/>
  <c r="K967" i="2"/>
  <c r="K939" i="2"/>
  <c r="K935" i="2"/>
  <c r="K907" i="2"/>
  <c r="K903" i="2"/>
  <c r="K875" i="2"/>
  <c r="K871" i="2"/>
  <c r="K843" i="2"/>
  <c r="K839" i="2"/>
  <c r="K818" i="2"/>
  <c r="K1207" i="2"/>
  <c r="K1265" i="2"/>
  <c r="K1135" i="2"/>
  <c r="K1119" i="2"/>
  <c r="K1103" i="2"/>
  <c r="K1087" i="2"/>
  <c r="K1071" i="2"/>
  <c r="K1049" i="2"/>
  <c r="K1044" i="2"/>
  <c r="K1017" i="2"/>
  <c r="K1012" i="2"/>
  <c r="K985" i="2"/>
  <c r="K980" i="2"/>
  <c r="K953" i="2"/>
  <c r="K948" i="2"/>
  <c r="K921" i="2"/>
  <c r="K916" i="2"/>
  <c r="K889" i="2"/>
  <c r="K884" i="2"/>
  <c r="K857" i="2"/>
  <c r="K852" i="2"/>
  <c r="K825" i="2"/>
  <c r="K812" i="2"/>
  <c r="K796" i="2"/>
  <c r="K780" i="2"/>
  <c r="K764" i="2"/>
  <c r="K748" i="2"/>
  <c r="K732" i="2"/>
  <c r="K716" i="2"/>
  <c r="K700" i="2"/>
  <c r="K684" i="2"/>
  <c r="K668" i="2"/>
  <c r="K643" i="2"/>
  <c r="K615" i="2"/>
  <c r="K605" i="2"/>
  <c r="K519" i="2"/>
  <c r="K462" i="2"/>
  <c r="K396" i="2"/>
  <c r="K328" i="2"/>
  <c r="K261" i="2"/>
  <c r="K197" i="2"/>
  <c r="K133" i="2"/>
  <c r="K69" i="2"/>
  <c r="K17" i="2"/>
  <c r="K1245" i="2"/>
  <c r="K1229" i="2"/>
  <c r="K1213" i="2"/>
  <c r="K1197" i="2"/>
  <c r="K1181" i="2"/>
  <c r="K1165" i="2"/>
  <c r="K1149" i="2"/>
  <c r="K1133" i="2"/>
  <c r="K1117" i="2"/>
  <c r="K1101" i="2"/>
  <c r="K1085" i="2"/>
  <c r="K1069" i="2"/>
  <c r="K1057" i="2"/>
  <c r="K1043" i="2"/>
  <c r="K1039" i="2"/>
  <c r="K1011" i="2"/>
  <c r="K1007" i="2"/>
  <c r="K979" i="2"/>
  <c r="K975" i="2"/>
  <c r="K947" i="2"/>
  <c r="K943" i="2"/>
  <c r="K915" i="2"/>
  <c r="K911" i="2"/>
  <c r="K883" i="2"/>
  <c r="K879" i="2"/>
  <c r="K851" i="2"/>
  <c r="K847" i="2"/>
  <c r="K817" i="2"/>
  <c r="K801" i="2"/>
  <c r="K785" i="2"/>
  <c r="K769" i="2"/>
  <c r="K753" i="2"/>
  <c r="K737" i="2"/>
  <c r="K721" i="2"/>
  <c r="K705" i="2"/>
  <c r="K689" i="2"/>
  <c r="K673" i="2"/>
  <c r="K657" i="2"/>
  <c r="K644" i="2"/>
  <c r="K570" i="2"/>
  <c r="K499" i="2"/>
  <c r="K442" i="2"/>
  <c r="K361" i="2"/>
  <c r="K297" i="2"/>
  <c r="K233" i="2"/>
  <c r="K169" i="2"/>
  <c r="K105" i="2"/>
  <c r="K50" i="2"/>
  <c r="K1244" i="2"/>
  <c r="K1228" i="2"/>
  <c r="K1212" i="2"/>
  <c r="K1196" i="2"/>
  <c r="K1180" i="2"/>
  <c r="K1164" i="2"/>
  <c r="K1148" i="2"/>
  <c r="K1132" i="2"/>
  <c r="K1116" i="2"/>
  <c r="K1100" i="2"/>
  <c r="K1084" i="2"/>
  <c r="K1068" i="2"/>
  <c r="K1034" i="2"/>
  <c r="K1030" i="2"/>
  <c r="K1002" i="2"/>
  <c r="K998" i="2"/>
  <c r="K970" i="2"/>
  <c r="K966" i="2"/>
  <c r="K938" i="2"/>
  <c r="K934" i="2"/>
  <c r="K906" i="2"/>
  <c r="K902" i="2"/>
  <c r="K874" i="2"/>
  <c r="K870" i="2"/>
  <c r="K842" i="2"/>
  <c r="K838" i="2"/>
  <c r="K814" i="2"/>
  <c r="K798" i="2"/>
  <c r="K782" i="2"/>
  <c r="K766" i="2"/>
  <c r="K750" i="2"/>
  <c r="K734" i="2"/>
  <c r="K718" i="2"/>
  <c r="K702" i="2"/>
  <c r="K686" i="2"/>
  <c r="K989" i="2"/>
  <c r="K984" i="2"/>
  <c r="K957" i="2"/>
  <c r="K952" i="2"/>
  <c r="K925" i="2"/>
  <c r="K920" i="2"/>
  <c r="K893" i="2"/>
  <c r="K888" i="2"/>
  <c r="K861" i="2"/>
  <c r="K856" i="2"/>
  <c r="K829" i="2"/>
  <c r="K824" i="2"/>
  <c r="K808" i="2"/>
  <c r="K792" i="2"/>
  <c r="K776" i="2"/>
  <c r="K760" i="2"/>
  <c r="K744" i="2"/>
  <c r="K728" i="2"/>
  <c r="K712" i="2"/>
  <c r="K696" i="2"/>
  <c r="K680" i="2"/>
  <c r="K664" i="2"/>
  <c r="K642" i="2"/>
  <c r="K613" i="2"/>
  <c r="K576" i="2"/>
  <c r="K500" i="2"/>
  <c r="K448" i="2"/>
  <c r="K379" i="2"/>
  <c r="K315" i="2"/>
  <c r="K245" i="2"/>
  <c r="K181" i="2"/>
  <c r="K117" i="2"/>
  <c r="K51" i="2"/>
  <c r="K1254" i="2"/>
  <c r="K1238" i="2"/>
  <c r="K1222" i="2"/>
  <c r="K1206" i="2"/>
  <c r="K1190" i="2"/>
  <c r="K1174" i="2"/>
  <c r="K1158" i="2"/>
  <c r="K1142" i="2"/>
  <c r="K1126" i="2"/>
  <c r="K1110" i="2"/>
  <c r="K1094" i="2"/>
  <c r="K1078" i="2"/>
  <c r="K1063" i="2"/>
  <c r="K1055" i="2"/>
  <c r="K1042" i="2"/>
  <c r="K1038" i="2"/>
  <c r="K1010" i="2"/>
  <c r="K1006" i="2"/>
  <c r="K978" i="2"/>
  <c r="K974" i="2"/>
  <c r="K946" i="2"/>
  <c r="K942" i="2"/>
  <c r="K914" i="2"/>
  <c r="K910" i="2"/>
  <c r="K882" i="2"/>
  <c r="K878" i="2"/>
  <c r="K850" i="2"/>
  <c r="K846" i="2"/>
  <c r="K813" i="2"/>
  <c r="K797" i="2"/>
  <c r="K781" i="2"/>
  <c r="K765" i="2"/>
  <c r="K749" i="2"/>
  <c r="K733" i="2"/>
  <c r="K717" i="2"/>
  <c r="K701" i="2"/>
  <c r="K685" i="2"/>
  <c r="K669" i="2"/>
  <c r="K648" i="2"/>
  <c r="K632" i="2"/>
  <c r="K551" i="2"/>
  <c r="K494" i="2"/>
  <c r="K423" i="2"/>
  <c r="K344" i="2"/>
  <c r="K280" i="2"/>
  <c r="K217" i="2"/>
  <c r="K153" i="2"/>
  <c r="K89" i="2"/>
  <c r="K33" i="2"/>
  <c r="K1243" i="2"/>
  <c r="K1227" i="2"/>
  <c r="K1211" i="2"/>
  <c r="K1195" i="2"/>
  <c r="K1179" i="2"/>
  <c r="K1163" i="2"/>
  <c r="K1147" i="2"/>
  <c r="K1131" i="2"/>
  <c r="K1115" i="2"/>
  <c r="K1099" i="2"/>
  <c r="K1083" i="2"/>
  <c r="K1067" i="2"/>
  <c r="K1033" i="2"/>
  <c r="K1028" i="2"/>
  <c r="K1001" i="2"/>
  <c r="K996" i="2"/>
  <c r="K969" i="2"/>
  <c r="K964" i="2"/>
  <c r="K937" i="2"/>
  <c r="K932" i="2"/>
  <c r="K905" i="2"/>
  <c r="K900" i="2"/>
  <c r="K873" i="2"/>
  <c r="K868" i="2"/>
  <c r="K841" i="2"/>
  <c r="K836" i="2"/>
  <c r="K810" i="2"/>
  <c r="K794" i="2"/>
  <c r="K778" i="2"/>
  <c r="K762" i="2"/>
  <c r="K746" i="2"/>
  <c r="K730" i="2"/>
  <c r="K714" i="2"/>
  <c r="K698" i="2"/>
  <c r="K682" i="2"/>
  <c r="K666" i="2"/>
  <c r="K651" i="2"/>
  <c r="K635" i="2"/>
  <c r="K629" i="2"/>
  <c r="K625" i="2"/>
  <c r="K564" i="2"/>
  <c r="K512" i="2"/>
  <c r="K436" i="2"/>
  <c r="K377" i="2"/>
  <c r="K313" i="2"/>
  <c r="K269" i="2"/>
  <c r="K205" i="2"/>
  <c r="K141" i="2"/>
  <c r="K77" i="2"/>
  <c r="K1258" i="2"/>
  <c r="K1242" i="2"/>
  <c r="K1226" i="2"/>
  <c r="K1210" i="2"/>
  <c r="K1194" i="2"/>
  <c r="K1178" i="2"/>
  <c r="K1162" i="2"/>
  <c r="K1146" i="2"/>
  <c r="K1130" i="2"/>
  <c r="K1114" i="2"/>
  <c r="K1098" i="2"/>
  <c r="K1082" i="2"/>
  <c r="K1066" i="2"/>
  <c r="K1058" i="2"/>
  <c r="K1029" i="2"/>
  <c r="K1024" i="2"/>
  <c r="K997" i="2"/>
  <c r="K992" i="2"/>
  <c r="K965" i="2"/>
  <c r="K960" i="2"/>
  <c r="K933" i="2"/>
  <c r="K928" i="2"/>
  <c r="K901" i="2"/>
  <c r="K896" i="2"/>
  <c r="K869" i="2"/>
  <c r="K864" i="2"/>
  <c r="K837" i="2"/>
  <c r="K832" i="2"/>
  <c r="K823" i="2"/>
  <c r="K807" i="2"/>
  <c r="K791" i="2"/>
  <c r="K775" i="2"/>
  <c r="K759" i="2"/>
  <c r="K743" i="2"/>
  <c r="K727" i="2"/>
  <c r="K711" i="2"/>
  <c r="K695" i="2"/>
  <c r="K679" i="2"/>
  <c r="K663" i="2"/>
  <c r="K652" i="2"/>
  <c r="K636" i="2"/>
  <c r="K619" i="2"/>
  <c r="K614" i="2"/>
  <c r="K558" i="2"/>
  <c r="K487" i="2"/>
  <c r="K430" i="2"/>
  <c r="K363" i="2"/>
  <c r="K299" i="2"/>
  <c r="K241" i="2"/>
  <c r="K177" i="2"/>
  <c r="K113" i="2"/>
  <c r="K35" i="2"/>
  <c r="K597" i="2"/>
  <c r="K593" i="2"/>
  <c r="K587" i="2"/>
  <c r="K569" i="2"/>
  <c r="K555" i="2"/>
  <c r="K537" i="2"/>
  <c r="K523" i="2"/>
  <c r="K505" i="2"/>
  <c r="K491" i="2"/>
  <c r="K473" i="2"/>
  <c r="K459" i="2"/>
  <c r="K441" i="2"/>
  <c r="K427" i="2"/>
  <c r="K409" i="2"/>
  <c r="K393" i="2"/>
  <c r="K389" i="2"/>
  <c r="K373" i="2"/>
  <c r="K357" i="2"/>
  <c r="K341" i="2"/>
  <c r="K325" i="2"/>
  <c r="K309" i="2"/>
  <c r="K293" i="2"/>
  <c r="K277" i="2"/>
  <c r="K264" i="2"/>
  <c r="K248" i="2"/>
  <c r="K232" i="2"/>
  <c r="K216" i="2"/>
  <c r="K200" i="2"/>
  <c r="K184" i="2"/>
  <c r="K168" i="2"/>
  <c r="K152" i="2"/>
  <c r="K136" i="2"/>
  <c r="K120" i="2"/>
  <c r="K104" i="2"/>
  <c r="K88" i="2"/>
  <c r="K72" i="2"/>
  <c r="K61" i="2"/>
  <c r="K45" i="2"/>
  <c r="K29" i="2"/>
  <c r="K13" i="2"/>
  <c r="K609" i="2"/>
  <c r="K584" i="2"/>
  <c r="K566" i="2"/>
  <c r="K552" i="2"/>
  <c r="K534" i="2"/>
  <c r="K520" i="2"/>
  <c r="K502" i="2"/>
  <c r="K488" i="2"/>
  <c r="K470" i="2"/>
  <c r="K456" i="2"/>
  <c r="K438" i="2"/>
  <c r="K424" i="2"/>
  <c r="K406" i="2"/>
  <c r="K381" i="2"/>
  <c r="K365" i="2"/>
  <c r="K349" i="2"/>
  <c r="K333" i="2"/>
  <c r="K317" i="2"/>
  <c r="K301" i="2"/>
  <c r="K285" i="2"/>
  <c r="K270" i="2"/>
  <c r="K254" i="2"/>
  <c r="K238" i="2"/>
  <c r="K222" i="2"/>
  <c r="K206" i="2"/>
  <c r="K190" i="2"/>
  <c r="K174" i="2"/>
  <c r="K158" i="2"/>
  <c r="K142" i="2"/>
  <c r="K126" i="2"/>
  <c r="K110" i="2"/>
  <c r="K94" i="2"/>
  <c r="K78" i="2"/>
  <c r="K56" i="2"/>
  <c r="K40" i="2"/>
  <c r="K24" i="2"/>
  <c r="K604" i="2"/>
  <c r="K600" i="2"/>
  <c r="K579" i="2"/>
  <c r="K561" i="2"/>
  <c r="K547" i="2"/>
  <c r="K529" i="2"/>
  <c r="K515" i="2"/>
  <c r="K497" i="2"/>
  <c r="K483" i="2"/>
  <c r="K465" i="2"/>
  <c r="K451" i="2"/>
  <c r="K433" i="2"/>
  <c r="K419" i="2"/>
  <c r="K401" i="2"/>
  <c r="K384" i="2"/>
  <c r="K368" i="2"/>
  <c r="K352" i="2"/>
  <c r="K336" i="2"/>
  <c r="K320" i="2"/>
  <c r="K304" i="2"/>
  <c r="K288" i="2"/>
  <c r="K267" i="2"/>
  <c r="K251" i="2"/>
  <c r="K235" i="2"/>
  <c r="K219" i="2"/>
  <c r="K203" i="2"/>
  <c r="K187" i="2"/>
  <c r="K171" i="2"/>
  <c r="K155" i="2"/>
  <c r="K139" i="2"/>
  <c r="K123" i="2"/>
  <c r="K107" i="2"/>
  <c r="K91" i="2"/>
  <c r="K75" i="2"/>
  <c r="K58" i="2"/>
  <c r="K42" i="2"/>
  <c r="K26" i="2"/>
  <c r="K10" i="2"/>
  <c r="K1151" i="2"/>
  <c r="K1215" i="2"/>
  <c r="K1259" i="2"/>
  <c r="R18" i="1"/>
  <c r="R13" i="1" a="1"/>
  <c r="R13" i="1" s="1"/>
  <c r="R8" i="1"/>
  <c r="K742" i="2"/>
  <c r="K726" i="2"/>
  <c r="K710" i="2"/>
  <c r="K694" i="2"/>
  <c r="K678" i="2"/>
  <c r="K662" i="2"/>
  <c r="K650" i="2"/>
  <c r="K634" i="2"/>
  <c r="K628" i="2"/>
  <c r="K624" i="2"/>
  <c r="K545" i="2"/>
  <c r="K493" i="2"/>
  <c r="K417" i="2"/>
  <c r="K360" i="2"/>
  <c r="K296" i="2"/>
  <c r="K253" i="2"/>
  <c r="K189" i="2"/>
  <c r="K125" i="2"/>
  <c r="K49" i="2"/>
  <c r="K1257" i="2"/>
  <c r="K1241" i="2"/>
  <c r="K1225" i="2"/>
  <c r="K1209" i="2"/>
  <c r="K1193" i="2"/>
  <c r="K1177" i="2"/>
  <c r="K1161" i="2"/>
  <c r="K1145" i="2"/>
  <c r="K1129" i="2"/>
  <c r="K1113" i="2"/>
  <c r="K1097" i="2"/>
  <c r="K1081" i="2"/>
  <c r="K1065" i="2"/>
  <c r="K1056" i="2"/>
  <c r="K1027" i="2"/>
  <c r="K1023" i="2"/>
  <c r="K995" i="2"/>
  <c r="K991" i="2"/>
  <c r="K963" i="2"/>
  <c r="K959" i="2"/>
  <c r="K931" i="2"/>
  <c r="K927" i="2"/>
  <c r="K899" i="2"/>
  <c r="K895" i="2"/>
  <c r="K867" i="2"/>
  <c r="K863" i="2"/>
  <c r="K835" i="2"/>
  <c r="K831" i="2"/>
  <c r="K819" i="2"/>
  <c r="K803" i="2"/>
  <c r="K787" i="2"/>
  <c r="K771" i="2"/>
  <c r="K755" i="2"/>
  <c r="K739" i="2"/>
  <c r="K723" i="2"/>
  <c r="K707" i="2"/>
  <c r="K691" i="2"/>
  <c r="K675" i="2"/>
  <c r="K659" i="2"/>
  <c r="K640" i="2"/>
  <c r="K623" i="2"/>
  <c r="K618" i="2"/>
  <c r="K591" i="2"/>
  <c r="K544" i="2"/>
  <c r="K468" i="2"/>
  <c r="K416" i="2"/>
  <c r="K359" i="2"/>
  <c r="K295" i="2"/>
  <c r="K225" i="2"/>
  <c r="K161" i="2"/>
  <c r="K97" i="2"/>
  <c r="K31" i="2"/>
  <c r="K596" i="2"/>
  <c r="K592" i="2"/>
  <c r="K582" i="2"/>
  <c r="K568" i="2"/>
  <c r="K550" i="2"/>
  <c r="K536" i="2"/>
  <c r="K518" i="2"/>
  <c r="K504" i="2"/>
  <c r="K486" i="2"/>
  <c r="K472" i="2"/>
  <c r="K454" i="2"/>
  <c r="K440" i="2"/>
  <c r="K422" i="2"/>
  <c r="K408" i="2"/>
  <c r="K392" i="2"/>
  <c r="K388" i="2"/>
  <c r="K372" i="2"/>
  <c r="K356" i="2"/>
  <c r="K340" i="2"/>
  <c r="K324" i="2"/>
  <c r="K308" i="2"/>
  <c r="K292" i="2"/>
  <c r="K276" i="2"/>
  <c r="K260" i="2"/>
  <c r="K244" i="2"/>
  <c r="K228" i="2"/>
  <c r="K212" i="2"/>
  <c r="K196" i="2"/>
  <c r="K180" i="2"/>
  <c r="K164" i="2"/>
  <c r="K148" i="2"/>
  <c r="K132" i="2"/>
  <c r="K116" i="2"/>
  <c r="K100" i="2"/>
  <c r="K84" i="2"/>
  <c r="K68" i="2"/>
  <c r="K60" i="2"/>
  <c r="K44" i="2"/>
  <c r="K28" i="2"/>
  <c r="K12" i="2"/>
  <c r="K608" i="2"/>
  <c r="K578" i="2"/>
  <c r="K565" i="2"/>
  <c r="K546" i="2"/>
  <c r="K533" i="2"/>
  <c r="K514" i="2"/>
  <c r="K501" i="2"/>
  <c r="K482" i="2"/>
  <c r="K469" i="2"/>
  <c r="K450" i="2"/>
  <c r="K437" i="2"/>
  <c r="K418" i="2"/>
  <c r="K405" i="2"/>
  <c r="K380" i="2"/>
  <c r="K364" i="2"/>
  <c r="K348" i="2"/>
  <c r="K332" i="2"/>
  <c r="K316" i="2"/>
  <c r="K300" i="2"/>
  <c r="K284" i="2"/>
  <c r="K266" i="2"/>
  <c r="K250" i="2"/>
  <c r="K234" i="2"/>
  <c r="K218" i="2"/>
  <c r="K202" i="2"/>
  <c r="K186" i="2"/>
  <c r="K170" i="2"/>
  <c r="K154" i="2"/>
  <c r="K138" i="2"/>
  <c r="K122" i="2"/>
  <c r="K106" i="2"/>
  <c r="K90" i="2"/>
  <c r="K74" i="2"/>
  <c r="K54" i="2"/>
  <c r="K38" i="2"/>
  <c r="K22" i="2"/>
  <c r="K603" i="2"/>
  <c r="K598" i="2"/>
  <c r="K574" i="2"/>
  <c r="K560" i="2"/>
  <c r="K542" i="2"/>
  <c r="K528" i="2"/>
  <c r="K510" i="2"/>
  <c r="K496" i="2"/>
  <c r="K478" i="2"/>
  <c r="K464" i="2"/>
  <c r="K446" i="2"/>
  <c r="K432" i="2"/>
  <c r="K414" i="2"/>
  <c r="K400" i="2"/>
  <c r="K383" i="2"/>
  <c r="K367" i="2"/>
  <c r="K351" i="2"/>
  <c r="K335" i="2"/>
  <c r="K319" i="2"/>
  <c r="K303" i="2"/>
  <c r="K287" i="2"/>
  <c r="K263" i="2"/>
  <c r="K247" i="2"/>
  <c r="K231" i="2"/>
  <c r="K215" i="2"/>
  <c r="K199" i="2"/>
  <c r="K183" i="2"/>
  <c r="K167" i="2"/>
  <c r="K151" i="2"/>
  <c r="K135" i="2"/>
  <c r="K119" i="2"/>
  <c r="K103" i="2"/>
  <c r="K87" i="2"/>
  <c r="K71" i="2"/>
  <c r="K57" i="2"/>
  <c r="K41" i="2"/>
  <c r="K25" i="2"/>
  <c r="K9" i="2"/>
  <c r="K1176" i="2"/>
  <c r="I1198" i="2"/>
  <c r="K1240" i="2"/>
  <c r="K1260" i="2"/>
  <c r="I1266" i="2"/>
  <c r="H22" i="2"/>
  <c r="H40" i="2"/>
  <c r="H56" i="2"/>
  <c r="H72" i="2"/>
  <c r="H88" i="2"/>
  <c r="H101" i="2"/>
  <c r="H119" i="2"/>
  <c r="H133" i="2"/>
  <c r="H151" i="2"/>
  <c r="H165" i="2"/>
  <c r="H177" i="2"/>
  <c r="H193" i="2"/>
  <c r="H209" i="2"/>
  <c r="H225" i="2"/>
  <c r="H241" i="2"/>
  <c r="H257" i="2"/>
  <c r="H273" i="2"/>
  <c r="H289" i="2"/>
  <c r="H305" i="2"/>
  <c r="H330" i="2"/>
  <c r="H348" i="2"/>
  <c r="H364" i="2"/>
  <c r="H380" i="2"/>
  <c r="H396" i="2"/>
  <c r="H412" i="2"/>
  <c r="H428" i="2"/>
  <c r="H444" i="2"/>
  <c r="H460" i="2"/>
  <c r="H476" i="2"/>
  <c r="H492" i="2"/>
  <c r="H508" i="2"/>
  <c r="H524" i="2"/>
  <c r="H540" i="2"/>
  <c r="H556" i="2"/>
  <c r="H572" i="2"/>
  <c r="H588" i="2"/>
  <c r="H604" i="2"/>
  <c r="H620" i="2"/>
  <c r="H636" i="2"/>
  <c r="H652" i="2"/>
  <c r="H663" i="2"/>
  <c r="H681" i="2"/>
  <c r="H695" i="2"/>
  <c r="H713" i="2"/>
  <c r="H727" i="2"/>
  <c r="H745" i="2"/>
  <c r="H759" i="2"/>
  <c r="H777" i="2"/>
  <c r="H791" i="2"/>
  <c r="H809" i="2"/>
  <c r="H823" i="2"/>
  <c r="H841" i="2"/>
  <c r="H855" i="2"/>
  <c r="H871" i="2"/>
  <c r="H887" i="2"/>
  <c r="H903" i="2"/>
  <c r="H919" i="2"/>
  <c r="H935" i="2"/>
  <c r="H951" i="2"/>
  <c r="H967" i="2"/>
  <c r="H983" i="2"/>
  <c r="H999" i="2"/>
  <c r="H1015" i="2"/>
  <c r="H1031" i="2"/>
  <c r="H1047" i="2"/>
  <c r="H1063" i="2"/>
  <c r="H1079" i="2"/>
  <c r="H1095" i="2"/>
  <c r="H1111" i="2"/>
  <c r="H1127" i="2"/>
  <c r="H1141" i="2"/>
  <c r="H1157" i="2"/>
  <c r="H1173" i="2"/>
  <c r="H1189" i="2"/>
  <c r="H1205" i="2"/>
  <c r="H1221" i="2"/>
  <c r="H1237" i="2"/>
  <c r="H1253" i="2"/>
  <c r="S14" i="1"/>
  <c r="S15" i="1" s="1"/>
  <c r="S12" i="1"/>
  <c r="E8" i="2"/>
  <c r="J1226" i="2" s="1"/>
  <c r="S11" i="1"/>
  <c r="S7" i="1"/>
  <c r="S6" i="1" a="1"/>
  <c r="S6" i="1" s="1"/>
  <c r="S5" i="1"/>
  <c r="K802" i="2"/>
  <c r="K786" i="2"/>
  <c r="K770" i="2"/>
  <c r="K754" i="2"/>
  <c r="K738" i="2"/>
  <c r="K722" i="2"/>
  <c r="K706" i="2"/>
  <c r="K690" i="2"/>
  <c r="K674" i="2"/>
  <c r="K658" i="2"/>
  <c r="K649" i="2"/>
  <c r="K633" i="2"/>
  <c r="K627" i="2"/>
  <c r="K622" i="2"/>
  <c r="K531" i="2"/>
  <c r="K474" i="2"/>
  <c r="K403" i="2"/>
  <c r="K347" i="2"/>
  <c r="K283" i="2"/>
  <c r="K237" i="2"/>
  <c r="K173" i="2"/>
  <c r="K109" i="2"/>
  <c r="K19" i="2"/>
  <c r="K1250" i="2"/>
  <c r="K1234" i="2"/>
  <c r="K1218" i="2"/>
  <c r="K1202" i="2"/>
  <c r="K1186" i="2"/>
  <c r="K1170" i="2"/>
  <c r="K1154" i="2"/>
  <c r="K1138" i="2"/>
  <c r="K1122" i="2"/>
  <c r="K1106" i="2"/>
  <c r="K1090" i="2"/>
  <c r="K1074" i="2"/>
  <c r="K1062" i="2"/>
  <c r="K1054" i="2"/>
  <c r="K1026" i="2"/>
  <c r="K1022" i="2"/>
  <c r="K994" i="2"/>
  <c r="K990" i="2"/>
  <c r="K962" i="2"/>
  <c r="K958" i="2"/>
  <c r="K930" i="2"/>
  <c r="K926" i="2"/>
  <c r="K898" i="2"/>
  <c r="K894" i="2"/>
  <c r="K866" i="2"/>
  <c r="K862" i="2"/>
  <c r="K834" i="2"/>
  <c r="K830" i="2"/>
  <c r="K815" i="2"/>
  <c r="K799" i="2"/>
  <c r="K783" i="2"/>
  <c r="K767" i="2"/>
  <c r="K751" i="2"/>
  <c r="K735" i="2"/>
  <c r="K719" i="2"/>
  <c r="K703" i="2"/>
  <c r="K687" i="2"/>
  <c r="K671" i="2"/>
  <c r="K655" i="2"/>
  <c r="K638" i="2"/>
  <c r="K621" i="2"/>
  <c r="K617" i="2"/>
  <c r="K577" i="2"/>
  <c r="K525" i="2"/>
  <c r="K449" i="2"/>
  <c r="K397" i="2"/>
  <c r="K329" i="2"/>
  <c r="K273" i="2"/>
  <c r="K209" i="2"/>
  <c r="K145" i="2"/>
  <c r="K81" i="2"/>
  <c r="K18" i="2"/>
  <c r="K595" i="2"/>
  <c r="K590" i="2"/>
  <c r="K581" i="2"/>
  <c r="K562" i="2"/>
  <c r="K549" i="2"/>
  <c r="K530" i="2"/>
  <c r="K517" i="2"/>
  <c r="K498" i="2"/>
  <c r="K485" i="2"/>
  <c r="K466" i="2"/>
  <c r="K453" i="2"/>
  <c r="K434" i="2"/>
  <c r="K421" i="2"/>
  <c r="K402" i="2"/>
  <c r="K391" i="2"/>
  <c r="K386" i="2"/>
  <c r="K370" i="2"/>
  <c r="K354" i="2"/>
  <c r="K338" i="2"/>
  <c r="K322" i="2"/>
  <c r="K306" i="2"/>
  <c r="K290" i="2"/>
  <c r="K272" i="2"/>
  <c r="K256" i="2"/>
  <c r="K240" i="2"/>
  <c r="K224" i="2"/>
  <c r="K208" i="2"/>
  <c r="K192" i="2"/>
  <c r="K176" i="2"/>
  <c r="K160" i="2"/>
  <c r="K144" i="2"/>
  <c r="K128" i="2"/>
  <c r="K112" i="2"/>
  <c r="K96" i="2"/>
  <c r="K80" i="2"/>
  <c r="K64" i="2"/>
  <c r="K48" i="2"/>
  <c r="K32" i="2"/>
  <c r="K16" i="2"/>
  <c r="K611" i="2"/>
  <c r="K606" i="2"/>
  <c r="K572" i="2"/>
  <c r="K559" i="2"/>
  <c r="K540" i="2"/>
  <c r="K527" i="2"/>
  <c r="K508" i="2"/>
  <c r="K495" i="2"/>
  <c r="K476" i="2"/>
  <c r="K463" i="2"/>
  <c r="K444" i="2"/>
  <c r="K431" i="2"/>
  <c r="K412" i="2"/>
  <c r="K399" i="2"/>
  <c r="K378" i="2"/>
  <c r="K362" i="2"/>
  <c r="K346" i="2"/>
  <c r="K330" i="2"/>
  <c r="K314" i="2"/>
  <c r="K298" i="2"/>
  <c r="K282" i="2"/>
  <c r="K262" i="2"/>
  <c r="K246" i="2"/>
  <c r="K230" i="2"/>
  <c r="K214" i="2"/>
  <c r="K198" i="2"/>
  <c r="K182" i="2"/>
  <c r="K166" i="2"/>
  <c r="K150" i="2"/>
  <c r="K134" i="2"/>
  <c r="K118" i="2"/>
  <c r="K102" i="2"/>
  <c r="K86" i="2"/>
  <c r="K70" i="2"/>
  <c r="K53" i="2"/>
  <c r="K37" i="2"/>
  <c r="K21" i="2"/>
  <c r="K602" i="2"/>
  <c r="K586" i="2"/>
  <c r="K573" i="2"/>
  <c r="K554" i="2"/>
  <c r="K541" i="2"/>
  <c r="K522" i="2"/>
  <c r="K509" i="2"/>
  <c r="K490" i="2"/>
  <c r="K477" i="2"/>
  <c r="K458" i="2"/>
  <c r="K445" i="2"/>
  <c r="K426" i="2"/>
  <c r="K413" i="2"/>
  <c r="K387" i="2"/>
  <c r="K371" i="2"/>
  <c r="K355" i="2"/>
  <c r="K339" i="2"/>
  <c r="K323" i="2"/>
  <c r="K307" i="2"/>
  <c r="K291" i="2"/>
  <c r="K275" i="2"/>
  <c r="K259" i="2"/>
  <c r="K243" i="2"/>
  <c r="K227" i="2"/>
  <c r="K211" i="2"/>
  <c r="K195" i="2"/>
  <c r="K179" i="2"/>
  <c r="K163" i="2"/>
  <c r="K147" i="2"/>
  <c r="K131" i="2"/>
  <c r="K115" i="2"/>
  <c r="K99" i="2"/>
  <c r="K83" i="2"/>
  <c r="K67" i="2"/>
  <c r="K55" i="2"/>
  <c r="K39" i="2"/>
  <c r="K23" i="2"/>
  <c r="K8" i="2"/>
  <c r="P8" i="2" s="1"/>
  <c r="J1162" i="2"/>
  <c r="K1183" i="2"/>
  <c r="I1205" i="2"/>
  <c r="K1247" i="2"/>
  <c r="J1262" i="2"/>
  <c r="H11" i="2"/>
  <c r="M12" i="2" s="1"/>
  <c r="H27" i="2"/>
  <c r="H43" i="2"/>
  <c r="H59" i="2"/>
  <c r="H75" i="2"/>
  <c r="H91" i="2"/>
  <c r="H108" i="2"/>
  <c r="H122" i="2"/>
  <c r="H140" i="2"/>
  <c r="H154" i="2"/>
  <c r="H168" i="2"/>
  <c r="H180" i="2"/>
  <c r="H196" i="2"/>
  <c r="H212" i="2"/>
  <c r="H228" i="2"/>
  <c r="H244" i="2"/>
  <c r="H260" i="2"/>
  <c r="H276" i="2"/>
  <c r="H292" i="2"/>
  <c r="H308" i="2"/>
  <c r="H335" i="2"/>
  <c r="H351" i="2"/>
  <c r="H367" i="2"/>
  <c r="H383" i="2"/>
  <c r="H399" i="2"/>
  <c r="H415" i="2"/>
  <c r="H431" i="2"/>
  <c r="H447" i="2"/>
  <c r="H463" i="2"/>
  <c r="H479" i="2"/>
  <c r="H495" i="2"/>
  <c r="H511" i="2"/>
  <c r="H527" i="2"/>
  <c r="H543" i="2"/>
  <c r="H559" i="2"/>
  <c r="H575" i="2"/>
  <c r="H591" i="2"/>
  <c r="H607" i="2"/>
  <c r="H623" i="2"/>
  <c r="H639" i="2"/>
  <c r="H655" i="2"/>
  <c r="H665" i="2"/>
  <c r="H684" i="2"/>
  <c r="H698" i="2"/>
  <c r="H716" i="2"/>
  <c r="H730" i="2"/>
  <c r="H748" i="2"/>
  <c r="H762" i="2"/>
  <c r="H780" i="2"/>
  <c r="H794" i="2"/>
  <c r="H812" i="2"/>
  <c r="H826" i="2"/>
  <c r="H845" i="2"/>
  <c r="H859" i="2"/>
  <c r="H875" i="2"/>
  <c r="H891" i="2"/>
  <c r="H907" i="2"/>
  <c r="H923" i="2"/>
  <c r="H939" i="2"/>
  <c r="H955" i="2"/>
  <c r="H971" i="2"/>
  <c r="H987" i="2"/>
  <c r="H1003" i="2"/>
  <c r="H1019" i="2"/>
  <c r="H1035" i="2"/>
  <c r="H1051" i="2"/>
  <c r="H1067" i="2"/>
  <c r="H1083" i="2"/>
  <c r="H1099" i="2"/>
  <c r="H1115" i="2"/>
  <c r="H1131" i="2"/>
  <c r="H1145" i="2"/>
  <c r="H1161" i="2"/>
  <c r="H1177" i="2"/>
  <c r="H1193" i="2"/>
  <c r="H1209" i="2"/>
  <c r="H1225" i="2"/>
  <c r="H1241" i="2"/>
  <c r="H1257" i="2"/>
  <c r="K670" i="2"/>
  <c r="K654" i="2"/>
  <c r="K647" i="2"/>
  <c r="K631" i="2"/>
  <c r="K626" i="2"/>
  <c r="K583" i="2"/>
  <c r="K526" i="2"/>
  <c r="K455" i="2"/>
  <c r="K398" i="2"/>
  <c r="K343" i="2"/>
  <c r="K279" i="2"/>
  <c r="K221" i="2"/>
  <c r="K157" i="2"/>
  <c r="K93" i="2"/>
  <c r="K15" i="2"/>
  <c r="K1249" i="2"/>
  <c r="K1233" i="2"/>
  <c r="K1217" i="2"/>
  <c r="K1201" i="2"/>
  <c r="K1185" i="2"/>
  <c r="K1169" i="2"/>
  <c r="K1153" i="2"/>
  <c r="K1137" i="2"/>
  <c r="K1121" i="2"/>
  <c r="K1105" i="2"/>
  <c r="K1089" i="2"/>
  <c r="K1073" i="2"/>
  <c r="K1060" i="2"/>
  <c r="K1052" i="2"/>
  <c r="K1025" i="2"/>
  <c r="K1020" i="2"/>
  <c r="K993" i="2"/>
  <c r="K988" i="2"/>
  <c r="K961" i="2"/>
  <c r="K956" i="2"/>
  <c r="K929" i="2"/>
  <c r="K924" i="2"/>
  <c r="K897" i="2"/>
  <c r="K892" i="2"/>
  <c r="K865" i="2"/>
  <c r="K860" i="2"/>
  <c r="K833" i="2"/>
  <c r="K828" i="2"/>
  <c r="K811" i="2"/>
  <c r="K795" i="2"/>
  <c r="K779" i="2"/>
  <c r="K763" i="2"/>
  <c r="K747" i="2"/>
  <c r="K731" i="2"/>
  <c r="K715" i="2"/>
  <c r="K699" i="2"/>
  <c r="K683" i="2"/>
  <c r="K667" i="2"/>
  <c r="K653" i="2"/>
  <c r="K637" i="2"/>
  <c r="K620" i="2"/>
  <c r="K616" i="2"/>
  <c r="K563" i="2"/>
  <c r="K506" i="2"/>
  <c r="K435" i="2"/>
  <c r="K376" i="2"/>
  <c r="K312" i="2"/>
  <c r="K257" i="2"/>
  <c r="K193" i="2"/>
  <c r="K129" i="2"/>
  <c r="K65" i="2"/>
  <c r="K599" i="2"/>
  <c r="K594" i="2"/>
  <c r="K588" i="2"/>
  <c r="K575" i="2"/>
  <c r="K556" i="2"/>
  <c r="K543" i="2"/>
  <c r="K524" i="2"/>
  <c r="K511" i="2"/>
  <c r="K492" i="2"/>
  <c r="K479" i="2"/>
  <c r="K460" i="2"/>
  <c r="K447" i="2"/>
  <c r="K428" i="2"/>
  <c r="K415" i="2"/>
  <c r="K394" i="2"/>
  <c r="K390" i="2"/>
  <c r="K374" i="2"/>
  <c r="K358" i="2"/>
  <c r="K342" i="2"/>
  <c r="K326" i="2"/>
  <c r="K310" i="2"/>
  <c r="K294" i="2"/>
  <c r="K278" i="2"/>
  <c r="K268" i="2"/>
  <c r="K252" i="2"/>
  <c r="K236" i="2"/>
  <c r="K220" i="2"/>
  <c r="K204" i="2"/>
  <c r="K188" i="2"/>
  <c r="K172" i="2"/>
  <c r="K156" i="2"/>
  <c r="K140" i="2"/>
  <c r="K124" i="2"/>
  <c r="K108" i="2"/>
  <c r="K92" i="2"/>
  <c r="K76" i="2"/>
  <c r="K62" i="2"/>
  <c r="K46" i="2"/>
  <c r="K30" i="2"/>
  <c r="K14" i="2"/>
  <c r="K610" i="2"/>
  <c r="K585" i="2"/>
  <c r="K571" i="2"/>
  <c r="K553" i="2"/>
  <c r="K539" i="2"/>
  <c r="K521" i="2"/>
  <c r="K507" i="2"/>
  <c r="K489" i="2"/>
  <c r="K475" i="2"/>
  <c r="K457" i="2"/>
  <c r="K443" i="2"/>
  <c r="K425" i="2"/>
  <c r="K411" i="2"/>
  <c r="K382" i="2"/>
  <c r="K366" i="2"/>
  <c r="K350" i="2"/>
  <c r="K334" i="2"/>
  <c r="K318" i="2"/>
  <c r="K302" i="2"/>
  <c r="K286" i="2"/>
  <c r="K274" i="2"/>
  <c r="K258" i="2"/>
  <c r="K242" i="2"/>
  <c r="K226" i="2"/>
  <c r="K210" i="2"/>
  <c r="K194" i="2"/>
  <c r="K178" i="2"/>
  <c r="K162" i="2"/>
  <c r="K146" i="2"/>
  <c r="K130" i="2"/>
  <c r="K114" i="2"/>
  <c r="K98" i="2"/>
  <c r="K82" i="2"/>
  <c r="K66" i="2"/>
  <c r="K52" i="2"/>
  <c r="K36" i="2"/>
  <c r="K20" i="2"/>
  <c r="K601" i="2"/>
  <c r="K580" i="2"/>
  <c r="K567" i="2"/>
  <c r="K548" i="2"/>
  <c r="K535" i="2"/>
  <c r="K516" i="2"/>
  <c r="K503" i="2"/>
  <c r="K484" i="2"/>
  <c r="K471" i="2"/>
  <c r="K452" i="2"/>
  <c r="K439" i="2"/>
  <c r="K420" i="2"/>
  <c r="K407" i="2"/>
  <c r="K385" i="2"/>
  <c r="K369" i="2"/>
  <c r="K353" i="2"/>
  <c r="K337" i="2"/>
  <c r="K321" i="2"/>
  <c r="K305" i="2"/>
  <c r="K289" i="2"/>
  <c r="K271" i="2"/>
  <c r="K255" i="2"/>
  <c r="K239" i="2"/>
  <c r="K223" i="2"/>
  <c r="K207" i="2"/>
  <c r="K191" i="2"/>
  <c r="K175" i="2"/>
  <c r="K159" i="2"/>
  <c r="K143" i="2"/>
  <c r="K127" i="2"/>
  <c r="K111" i="2"/>
  <c r="K95" i="2"/>
  <c r="K79" i="2"/>
  <c r="K59" i="2"/>
  <c r="K43" i="2"/>
  <c r="K27" i="2"/>
  <c r="K11" i="2"/>
  <c r="H1261" i="2"/>
  <c r="I1166" i="2"/>
  <c r="N1206" i="2" s="1"/>
  <c r="J1187" i="2"/>
  <c r="K1208" i="2"/>
  <c r="I1230" i="2"/>
  <c r="J1251" i="2"/>
  <c r="J1263" i="2"/>
  <c r="H14" i="2"/>
  <c r="M25" i="2" s="1"/>
  <c r="H30" i="2"/>
  <c r="H46" i="2"/>
  <c r="H62" i="2"/>
  <c r="H78" i="2"/>
  <c r="H94" i="2"/>
  <c r="H112" i="2"/>
  <c r="H126" i="2"/>
  <c r="H144" i="2"/>
  <c r="H158" i="2"/>
  <c r="H171" i="2"/>
  <c r="H187" i="2"/>
  <c r="H203" i="2"/>
  <c r="H219" i="2"/>
  <c r="H235" i="2"/>
  <c r="H251" i="2"/>
  <c r="H267" i="2"/>
  <c r="H283" i="2"/>
  <c r="H299" i="2"/>
  <c r="H322" i="2"/>
  <c r="H338" i="2"/>
  <c r="H354" i="2"/>
  <c r="H370" i="2"/>
  <c r="H386" i="2"/>
  <c r="H402" i="2"/>
  <c r="H418" i="2"/>
  <c r="H434" i="2"/>
  <c r="H450" i="2"/>
  <c r="H466" i="2"/>
  <c r="H482" i="2"/>
  <c r="H498" i="2"/>
  <c r="H514" i="2"/>
  <c r="H530" i="2"/>
  <c r="H546" i="2"/>
  <c r="H562" i="2"/>
  <c r="H578" i="2"/>
  <c r="H594" i="2"/>
  <c r="H610" i="2"/>
  <c r="M927" i="2" s="1"/>
  <c r="H626" i="2"/>
  <c r="H642" i="2"/>
  <c r="H658" i="2"/>
  <c r="H670" i="2"/>
  <c r="M693" i="2" s="1"/>
  <c r="H688" i="2"/>
  <c r="H702" i="2"/>
  <c r="H720" i="2"/>
  <c r="H734" i="2"/>
  <c r="M870" i="2" s="1"/>
  <c r="H752" i="2"/>
  <c r="H766" i="2"/>
  <c r="H784" i="2"/>
  <c r="H798" i="2"/>
  <c r="H816" i="2"/>
  <c r="H830" i="2"/>
  <c r="H848" i="2"/>
  <c r="H862" i="2"/>
  <c r="M1062" i="2" s="1"/>
  <c r="H878" i="2"/>
  <c r="H894" i="2"/>
  <c r="H910" i="2"/>
  <c r="H926" i="2"/>
  <c r="M1255" i="2" s="1"/>
  <c r="H942" i="2"/>
  <c r="H958" i="2"/>
  <c r="H974" i="2"/>
  <c r="H990" i="2"/>
  <c r="M1133" i="2" s="1"/>
  <c r="H1006" i="2"/>
  <c r="H1022" i="2"/>
  <c r="H1038" i="2"/>
  <c r="H1054" i="2"/>
  <c r="M1069" i="2" s="1"/>
  <c r="H1070" i="2"/>
  <c r="H1086" i="2"/>
  <c r="H1102" i="2"/>
  <c r="H1118" i="2"/>
  <c r="H1134" i="2"/>
  <c r="H1149" i="2"/>
  <c r="H1165" i="2"/>
  <c r="H1181" i="2"/>
  <c r="M1264" i="2" s="1"/>
  <c r="H1197" i="2"/>
  <c r="H1213" i="2"/>
  <c r="H1229" i="2"/>
  <c r="H1245" i="2"/>
  <c r="H1265" i="2"/>
  <c r="N1133" i="2"/>
  <c r="N1117" i="2"/>
  <c r="N1085" i="2"/>
  <c r="N1069" i="2"/>
  <c r="N1039" i="2"/>
  <c r="N1034" i="2"/>
  <c r="N1007" i="2"/>
  <c r="N1002" i="2"/>
  <c r="N975" i="2"/>
  <c r="N970" i="2"/>
  <c r="N943" i="2"/>
  <c r="N938" i="2"/>
  <c r="N911" i="2"/>
  <c r="N906" i="2"/>
  <c r="N879" i="2"/>
  <c r="N874" i="2"/>
  <c r="N847" i="2"/>
  <c r="N842" i="2"/>
  <c r="N810" i="2"/>
  <c r="N794" i="2"/>
  <c r="N778" i="2"/>
  <c r="N762" i="2"/>
  <c r="N746" i="2"/>
  <c r="N730" i="2"/>
  <c r="N714" i="2"/>
  <c r="N698" i="2"/>
  <c r="N682" i="2"/>
  <c r="N666" i="2"/>
  <c r="N648" i="2"/>
  <c r="N632" i="2"/>
  <c r="N609" i="2"/>
  <c r="N548" i="2"/>
  <c r="N477" i="2"/>
  <c r="N420" i="2"/>
  <c r="N337" i="2"/>
  <c r="N267" i="2"/>
  <c r="N203" i="2"/>
  <c r="N139" i="2"/>
  <c r="N75" i="2"/>
  <c r="N55" i="2"/>
  <c r="N1101" i="2"/>
  <c r="N25" i="2"/>
  <c r="N1219" i="2"/>
  <c r="N1171" i="2"/>
  <c r="N1155" i="2"/>
  <c r="N1139" i="2"/>
  <c r="N1123" i="2"/>
  <c r="N1107" i="2"/>
  <c r="N1091" i="2"/>
  <c r="N1075" i="2"/>
  <c r="N1061" i="2"/>
  <c r="N1053" i="2"/>
  <c r="N1031" i="2"/>
  <c r="N1026" i="2"/>
  <c r="N999" i="2"/>
  <c r="N994" i="2"/>
  <c r="N967" i="2"/>
  <c r="N962" i="2"/>
  <c r="N935" i="2"/>
  <c r="N930" i="2"/>
  <c r="N903" i="2"/>
  <c r="N898" i="2"/>
  <c r="N871" i="2"/>
  <c r="N866" i="2"/>
  <c r="N839" i="2"/>
  <c r="N834" i="2"/>
  <c r="N811" i="2"/>
  <c r="N795" i="2"/>
  <c r="N779" i="2"/>
  <c r="N763" i="2"/>
  <c r="N747" i="2"/>
  <c r="N731" i="2"/>
  <c r="N715" i="2"/>
  <c r="N699" i="2"/>
  <c r="N683" i="2"/>
  <c r="N667" i="2"/>
  <c r="N654" i="2"/>
  <c r="N638" i="2"/>
  <c r="N629" i="2"/>
  <c r="N624" i="2"/>
  <c r="N610" i="2"/>
  <c r="N566" i="2"/>
  <c r="N490" i="2"/>
  <c r="N438" i="2"/>
  <c r="N366" i="2"/>
  <c r="N302" i="2"/>
  <c r="N255" i="2"/>
  <c r="N191" i="2"/>
  <c r="N127" i="2"/>
  <c r="N1186" i="2"/>
  <c r="N1170" i="2"/>
  <c r="N1154" i="2"/>
  <c r="N1138" i="2"/>
  <c r="N1122" i="2"/>
  <c r="N1106" i="2"/>
  <c r="N1090" i="2"/>
  <c r="N1074" i="2"/>
  <c r="N1052" i="2"/>
  <c r="N1024" i="2"/>
  <c r="N1020" i="2"/>
  <c r="N992" i="2"/>
  <c r="N988" i="2"/>
  <c r="N960" i="2"/>
  <c r="N956" i="2"/>
  <c r="N928" i="2"/>
  <c r="N924" i="2"/>
  <c r="N896" i="2"/>
  <c r="N892" i="2"/>
  <c r="N864" i="2"/>
  <c r="N860" i="2"/>
  <c r="N832" i="2"/>
  <c r="N828" i="2"/>
  <c r="N816" i="2"/>
  <c r="N800" i="2"/>
  <c r="N784" i="2"/>
  <c r="N768" i="2"/>
  <c r="N752" i="2"/>
  <c r="N736" i="2"/>
  <c r="N720" i="2"/>
  <c r="N704" i="2"/>
  <c r="N688" i="2"/>
  <c r="N672" i="2"/>
  <c r="N656" i="2"/>
  <c r="N639" i="2"/>
  <c r="N618" i="2"/>
  <c r="N614" i="2"/>
  <c r="N579" i="2"/>
  <c r="N503" i="2"/>
  <c r="N451" i="2"/>
  <c r="N369" i="2"/>
  <c r="N305" i="2"/>
  <c r="N243" i="2"/>
  <c r="N179" i="2"/>
  <c r="N115" i="2"/>
  <c r="N41" i="2"/>
  <c r="N1207" i="2"/>
  <c r="N1191" i="2"/>
  <c r="N1175" i="2"/>
  <c r="N1159" i="2"/>
  <c r="N1143" i="2"/>
  <c r="N1127" i="2"/>
  <c r="N1111" i="2"/>
  <c r="N1095" i="2"/>
  <c r="N1079" i="2"/>
  <c r="N1062" i="2"/>
  <c r="N1054" i="2"/>
  <c r="N1047" i="2"/>
  <c r="N1042" i="2"/>
  <c r="N1015" i="2"/>
  <c r="N1010" i="2"/>
  <c r="N983" i="2"/>
  <c r="N978" i="2"/>
  <c r="N951" i="2"/>
  <c r="N946" i="2"/>
  <c r="N919" i="2"/>
  <c r="N914" i="2"/>
  <c r="N887" i="2"/>
  <c r="N882" i="2"/>
  <c r="N855" i="2"/>
  <c r="N850" i="2"/>
  <c r="N817" i="2"/>
  <c r="N801" i="2"/>
  <c r="N785" i="2"/>
  <c r="N769" i="2"/>
  <c r="N753" i="2"/>
  <c r="N737" i="2"/>
  <c r="N721" i="2"/>
  <c r="N705" i="2"/>
  <c r="N689" i="2"/>
  <c r="N673" i="2"/>
  <c r="N657" i="2"/>
  <c r="N642" i="2"/>
  <c r="N573" i="2"/>
  <c r="N516" i="2"/>
  <c r="N445" i="2"/>
  <c r="N381" i="2"/>
  <c r="N317" i="2"/>
  <c r="N231" i="2"/>
  <c r="N167" i="2"/>
  <c r="N103" i="2"/>
  <c r="N53" i="2"/>
  <c r="N578" i="2"/>
  <c r="N565" i="2"/>
  <c r="N546" i="2"/>
  <c r="N533" i="2"/>
  <c r="N514" i="2"/>
  <c r="N501" i="2"/>
  <c r="N482" i="2"/>
  <c r="N469" i="2"/>
  <c r="N450" i="2"/>
  <c r="N437" i="2"/>
  <c r="N418" i="2"/>
  <c r="N405" i="2"/>
  <c r="N380" i="2"/>
  <c r="N364" i="2"/>
  <c r="N348" i="2"/>
  <c r="N332" i="2"/>
  <c r="N316" i="2"/>
  <c r="N300" i="2"/>
  <c r="N284" i="2"/>
  <c r="N274" i="2"/>
  <c r="N258" i="2"/>
  <c r="N242" i="2"/>
  <c r="N226" i="2"/>
  <c r="N210" i="2"/>
  <c r="N194" i="2"/>
  <c r="N178" i="2"/>
  <c r="N162" i="2"/>
  <c r="N146" i="2"/>
  <c r="N130" i="2"/>
  <c r="N114" i="2"/>
  <c r="N98" i="2"/>
  <c r="N82" i="2"/>
  <c r="N66" i="2"/>
  <c r="N50" i="2"/>
  <c r="N34" i="2"/>
  <c r="N601" i="2"/>
  <c r="N596" i="2"/>
  <c r="N575" i="2"/>
  <c r="N561" i="2"/>
  <c r="N543" i="2"/>
  <c r="N529" i="2"/>
  <c r="N511" i="2"/>
  <c r="N497" i="2"/>
  <c r="N479" i="2"/>
  <c r="N465" i="2"/>
  <c r="N447" i="2"/>
  <c r="N433" i="2"/>
  <c r="N415" i="2"/>
  <c r="N401" i="2"/>
  <c r="N386" i="2"/>
  <c r="N370" i="2"/>
  <c r="N354" i="2"/>
  <c r="N338" i="2"/>
  <c r="N322" i="2"/>
  <c r="N306" i="2"/>
  <c r="N290" i="2"/>
  <c r="N268" i="2"/>
  <c r="N252" i="2"/>
  <c r="N236" i="2"/>
  <c r="N220" i="2"/>
  <c r="N204" i="2"/>
  <c r="N188" i="2"/>
  <c r="N172" i="2"/>
  <c r="N156" i="2"/>
  <c r="N140" i="2"/>
  <c r="N124" i="2"/>
  <c r="N108" i="2"/>
  <c r="N92" i="2"/>
  <c r="N76" i="2"/>
  <c r="N60" i="2"/>
  <c r="N44" i="2"/>
  <c r="N28" i="2"/>
  <c r="N593" i="2"/>
  <c r="N589" i="2"/>
  <c r="N570" i="2"/>
  <c r="N557" i="2"/>
  <c r="N538" i="2"/>
  <c r="N525" i="2"/>
  <c r="N506" i="2"/>
  <c r="N493" i="2"/>
  <c r="N474" i="2"/>
  <c r="N461" i="2"/>
  <c r="N442" i="2"/>
  <c r="N429" i="2"/>
  <c r="N410" i="2"/>
  <c r="N396" i="2"/>
  <c r="N391" i="2"/>
  <c r="N375" i="2"/>
  <c r="N359" i="2"/>
  <c r="N343" i="2"/>
  <c r="N327" i="2"/>
  <c r="N311" i="2"/>
  <c r="N295" i="2"/>
  <c r="N279" i="2"/>
  <c r="N269" i="2"/>
  <c r="N253" i="2"/>
  <c r="N237" i="2"/>
  <c r="N221" i="2"/>
  <c r="N205" i="2"/>
  <c r="N189" i="2"/>
  <c r="N173" i="2"/>
  <c r="N157" i="2"/>
  <c r="N141" i="2"/>
  <c r="N125" i="2"/>
  <c r="N109" i="2"/>
  <c r="N93" i="2"/>
  <c r="N77" i="2"/>
  <c r="N64" i="2"/>
  <c r="N48" i="2"/>
  <c r="N32" i="2"/>
  <c r="N16" i="2"/>
  <c r="N1157" i="2"/>
  <c r="N1149" i="2"/>
  <c r="N1213" i="2"/>
  <c r="N1126" i="2"/>
  <c r="N1110" i="2"/>
  <c r="N1094" i="2"/>
  <c r="N1078" i="2"/>
  <c r="N1043" i="2"/>
  <c r="N1038" i="2"/>
  <c r="N1011" i="2"/>
  <c r="N1006" i="2"/>
  <c r="N979" i="2"/>
  <c r="N974" i="2"/>
  <c r="N947" i="2"/>
  <c r="N942" i="2"/>
  <c r="N915" i="2"/>
  <c r="N910" i="2"/>
  <c r="N883" i="2"/>
  <c r="N878" i="2"/>
  <c r="N851" i="2"/>
  <c r="N846" i="2"/>
  <c r="N822" i="2"/>
  <c r="N806" i="2"/>
  <c r="N790" i="2"/>
  <c r="N774" i="2"/>
  <c r="N758" i="2"/>
  <c r="N742" i="2"/>
  <c r="N726" i="2"/>
  <c r="N710" i="2"/>
  <c r="N694" i="2"/>
  <c r="N678" i="2"/>
  <c r="N662" i="2"/>
  <c r="N647" i="2"/>
  <c r="N631" i="2"/>
  <c r="N586" i="2"/>
  <c r="N534" i="2"/>
  <c r="N458" i="2"/>
  <c r="N406" i="2"/>
  <c r="N333" i="2"/>
  <c r="N251" i="2"/>
  <c r="N187" i="2"/>
  <c r="N123" i="2"/>
  <c r="N56" i="2"/>
  <c r="N1228" i="2"/>
  <c r="N1212" i="2"/>
  <c r="N1196" i="2"/>
  <c r="N1180" i="2"/>
  <c r="N1164" i="2"/>
  <c r="N1148" i="2"/>
  <c r="N1132" i="2"/>
  <c r="N1116" i="2"/>
  <c r="N1100" i="2"/>
  <c r="N1084" i="2"/>
  <c r="N1068" i="2"/>
  <c r="N1059" i="2"/>
  <c r="N1035" i="2"/>
  <c r="N1030" i="2"/>
  <c r="N1003" i="2"/>
  <c r="N998" i="2"/>
  <c r="N971" i="2"/>
  <c r="N966" i="2"/>
  <c r="N939" i="2"/>
  <c r="N934" i="2"/>
  <c r="N907" i="2"/>
  <c r="N902" i="2"/>
  <c r="N875" i="2"/>
  <c r="N870" i="2"/>
  <c r="N843" i="2"/>
  <c r="N838" i="2"/>
  <c r="N823" i="2"/>
  <c r="N807" i="2"/>
  <c r="N791" i="2"/>
  <c r="N775" i="2"/>
  <c r="N759" i="2"/>
  <c r="N743" i="2"/>
  <c r="N727" i="2"/>
  <c r="N711" i="2"/>
  <c r="N695" i="2"/>
  <c r="N679" i="2"/>
  <c r="N663" i="2"/>
  <c r="N652" i="2"/>
  <c r="N636" i="2"/>
  <c r="N627" i="2"/>
  <c r="N623" i="2"/>
  <c r="N607" i="2"/>
  <c r="N547" i="2"/>
  <c r="N471" i="2"/>
  <c r="N419" i="2"/>
  <c r="N353" i="2"/>
  <c r="N289" i="2"/>
  <c r="N239" i="2"/>
  <c r="N175" i="2"/>
  <c r="N111" i="2"/>
  <c r="N1217" i="2"/>
  <c r="N1201" i="2"/>
  <c r="N1185" i="2"/>
  <c r="N1169" i="2"/>
  <c r="N1153" i="2"/>
  <c r="N1137" i="2"/>
  <c r="N1121" i="2"/>
  <c r="N1105" i="2"/>
  <c r="N1089" i="2"/>
  <c r="N1073" i="2"/>
  <c r="N1050" i="2"/>
  <c r="N1023" i="2"/>
  <c r="N1018" i="2"/>
  <c r="N991" i="2"/>
  <c r="N986" i="2"/>
  <c r="N959" i="2"/>
  <c r="N954" i="2"/>
  <c r="N927" i="2"/>
  <c r="N922" i="2"/>
  <c r="N895" i="2"/>
  <c r="N890" i="2"/>
  <c r="N863" i="2"/>
  <c r="N858" i="2"/>
  <c r="N831" i="2"/>
  <c r="N826" i="2"/>
  <c r="N812" i="2"/>
  <c r="N796" i="2"/>
  <c r="N780" i="2"/>
  <c r="N764" i="2"/>
  <c r="N748" i="2"/>
  <c r="N732" i="2"/>
  <c r="N716" i="2"/>
  <c r="N700" i="2"/>
  <c r="N684" i="2"/>
  <c r="N668" i="2"/>
  <c r="N653" i="2"/>
  <c r="N637" i="2"/>
  <c r="N617" i="2"/>
  <c r="N612" i="2"/>
  <c r="N560" i="2"/>
  <c r="N489" i="2"/>
  <c r="N432" i="2"/>
  <c r="N365" i="2"/>
  <c r="N301" i="2"/>
  <c r="N227" i="2"/>
  <c r="N163" i="2"/>
  <c r="N99" i="2"/>
  <c r="N37" i="2"/>
  <c r="N1216" i="2"/>
  <c r="N1200" i="2"/>
  <c r="N1184" i="2"/>
  <c r="N1168" i="2"/>
  <c r="N1152" i="2"/>
  <c r="N1136" i="2"/>
  <c r="N1120" i="2"/>
  <c r="N1104" i="2"/>
  <c r="N1088" i="2"/>
  <c r="N1072" i="2"/>
  <c r="N1060" i="2"/>
  <c r="N1051" i="2"/>
  <c r="N1174" i="2"/>
  <c r="N1141" i="2"/>
  <c r="N1125" i="2"/>
  <c r="N1109" i="2"/>
  <c r="N1093" i="2"/>
  <c r="N1077" i="2"/>
  <c r="N1041" i="2"/>
  <c r="N1037" i="2"/>
  <c r="N1009" i="2"/>
  <c r="N1005" i="2"/>
  <c r="N977" i="2"/>
  <c r="N973" i="2"/>
  <c r="N945" i="2"/>
  <c r="N941" i="2"/>
  <c r="N913" i="2"/>
  <c r="N909" i="2"/>
  <c r="N881" i="2"/>
  <c r="N877" i="2"/>
  <c r="N849" i="2"/>
  <c r="N845" i="2"/>
  <c r="N818" i="2"/>
  <c r="N802" i="2"/>
  <c r="N786" i="2"/>
  <c r="N770" i="2"/>
  <c r="N754" i="2"/>
  <c r="N738" i="2"/>
  <c r="N722" i="2"/>
  <c r="N706" i="2"/>
  <c r="N690" i="2"/>
  <c r="N674" i="2"/>
  <c r="N658" i="2"/>
  <c r="N645" i="2"/>
  <c r="N630" i="2"/>
  <c r="N567" i="2"/>
  <c r="N515" i="2"/>
  <c r="N439" i="2"/>
  <c r="N367" i="2"/>
  <c r="N303" i="2"/>
  <c r="N235" i="2"/>
  <c r="N171" i="2"/>
  <c r="N107" i="2"/>
  <c r="N1227" i="2"/>
  <c r="N1211" i="2"/>
  <c r="N1195" i="2"/>
  <c r="N1179" i="2"/>
  <c r="N1163" i="2"/>
  <c r="N1147" i="2"/>
  <c r="N1131" i="2"/>
  <c r="N1115" i="2"/>
  <c r="N1099" i="2"/>
  <c r="N1083" i="2"/>
  <c r="N1067" i="2"/>
  <c r="N1057" i="2"/>
  <c r="N1033" i="2"/>
  <c r="N1029" i="2"/>
  <c r="N1001" i="2"/>
  <c r="N997" i="2"/>
  <c r="N969" i="2"/>
  <c r="N965" i="2"/>
  <c r="N937" i="2"/>
  <c r="N933" i="2"/>
  <c r="N905" i="2"/>
  <c r="N901" i="2"/>
  <c r="N873" i="2"/>
  <c r="N869" i="2"/>
  <c r="N841" i="2"/>
  <c r="N837" i="2"/>
  <c r="N819" i="2"/>
  <c r="N803" i="2"/>
  <c r="N787" i="2"/>
  <c r="N771" i="2"/>
  <c r="N755" i="2"/>
  <c r="N739" i="2"/>
  <c r="N723" i="2"/>
  <c r="N707" i="2"/>
  <c r="N691" i="2"/>
  <c r="N675" i="2"/>
  <c r="N659" i="2"/>
  <c r="N651" i="2"/>
  <c r="N635" i="2"/>
  <c r="N626" i="2"/>
  <c r="N622" i="2"/>
  <c r="N585" i="2"/>
  <c r="N528" i="2"/>
  <c r="N457" i="2"/>
  <c r="N400" i="2"/>
  <c r="N349" i="2"/>
  <c r="N285" i="2"/>
  <c r="N223" i="2"/>
  <c r="N159" i="2"/>
  <c r="N95" i="2"/>
  <c r="N1226" i="2"/>
  <c r="N1210" i="2"/>
  <c r="N1194" i="2"/>
  <c r="N1178" i="2"/>
  <c r="N1162" i="2"/>
  <c r="N1146" i="2"/>
  <c r="N1130" i="2"/>
  <c r="N1114" i="2"/>
  <c r="N1098" i="2"/>
  <c r="N1082" i="2"/>
  <c r="N1066" i="2"/>
  <c r="N1027" i="2"/>
  <c r="N1022" i="2"/>
  <c r="N995" i="2"/>
  <c r="N990" i="2"/>
  <c r="N963" i="2"/>
  <c r="N958" i="2"/>
  <c r="N931" i="2"/>
  <c r="N926" i="2"/>
  <c r="N899" i="2"/>
  <c r="N894" i="2"/>
  <c r="N867" i="2"/>
  <c r="N862" i="2"/>
  <c r="N835" i="2"/>
  <c r="N830" i="2"/>
  <c r="N824" i="2"/>
  <c r="N808" i="2"/>
  <c r="N792" i="2"/>
  <c r="N776" i="2"/>
  <c r="N760" i="2"/>
  <c r="N744" i="2"/>
  <c r="N728" i="2"/>
  <c r="N712" i="2"/>
  <c r="N696" i="2"/>
  <c r="N680" i="2"/>
  <c r="N664" i="2"/>
  <c r="N641" i="2"/>
  <c r="N621" i="2"/>
  <c r="N616" i="2"/>
  <c r="N611" i="2"/>
  <c r="N541" i="2"/>
  <c r="N484" i="2"/>
  <c r="N413" i="2"/>
  <c r="N335" i="2"/>
  <c r="N275" i="2"/>
  <c r="N211" i="2"/>
  <c r="N147" i="2"/>
  <c r="N83" i="2"/>
  <c r="N24" i="2"/>
  <c r="N1215" i="2"/>
  <c r="N1199" i="2"/>
  <c r="N1183" i="2"/>
  <c r="N1167" i="2"/>
  <c r="N1151" i="2"/>
  <c r="N1135" i="2"/>
  <c r="N1119" i="2"/>
  <c r="N1103" i="2"/>
  <c r="N1181" i="2"/>
  <c r="N1134" i="2"/>
  <c r="N1118" i="2"/>
  <c r="N1102" i="2"/>
  <c r="N1086" i="2"/>
  <c r="N1070" i="2"/>
  <c r="N1040" i="2"/>
  <c r="N1036" i="2"/>
  <c r="N1008" i="2"/>
  <c r="N1004" i="2"/>
  <c r="N976" i="2"/>
  <c r="N972" i="2"/>
  <c r="N944" i="2"/>
  <c r="N940" i="2"/>
  <c r="N912" i="2"/>
  <c r="N908" i="2"/>
  <c r="N880" i="2"/>
  <c r="N876" i="2"/>
  <c r="N848" i="2"/>
  <c r="N844" i="2"/>
  <c r="N814" i="2"/>
  <c r="N798" i="2"/>
  <c r="N782" i="2"/>
  <c r="N766" i="2"/>
  <c r="N750" i="2"/>
  <c r="N734" i="2"/>
  <c r="N718" i="2"/>
  <c r="N702" i="2"/>
  <c r="N686" i="2"/>
  <c r="N670" i="2"/>
  <c r="N649" i="2"/>
  <c r="N633" i="2"/>
  <c r="N628" i="2"/>
  <c r="N553" i="2"/>
  <c r="N496" i="2"/>
  <c r="N425" i="2"/>
  <c r="N350" i="2"/>
  <c r="N286" i="2"/>
  <c r="N219" i="2"/>
  <c r="N155" i="2"/>
  <c r="N91" i="2"/>
  <c r="N1252" i="2"/>
  <c r="N1220" i="2"/>
  <c r="N1204" i="2"/>
  <c r="N1188" i="2"/>
  <c r="N1172" i="2"/>
  <c r="N1156" i="2"/>
  <c r="N1140" i="2"/>
  <c r="N1124" i="2"/>
  <c r="N1108" i="2"/>
  <c r="N1092" i="2"/>
  <c r="N1076" i="2"/>
  <c r="N1063" i="2"/>
  <c r="N1055" i="2"/>
  <c r="N1032" i="2"/>
  <c r="N1028" i="2"/>
  <c r="N1000" i="2"/>
  <c r="N996" i="2"/>
  <c r="N968" i="2"/>
  <c r="N964" i="2"/>
  <c r="N936" i="2"/>
  <c r="N932" i="2"/>
  <c r="N904" i="2"/>
  <c r="N900" i="2"/>
  <c r="N872" i="2"/>
  <c r="N868" i="2"/>
  <c r="N840" i="2"/>
  <c r="N836" i="2"/>
  <c r="N815" i="2"/>
  <c r="N799" i="2"/>
  <c r="N783" i="2"/>
  <c r="N767" i="2"/>
  <c r="N751" i="2"/>
  <c r="N735" i="2"/>
  <c r="N719" i="2"/>
  <c r="N703" i="2"/>
  <c r="N687" i="2"/>
  <c r="N671" i="2"/>
  <c r="N655" i="2"/>
  <c r="N650" i="2"/>
  <c r="N634" i="2"/>
  <c r="N625" i="2"/>
  <c r="N620" i="2"/>
  <c r="N580" i="2"/>
  <c r="N509" i="2"/>
  <c r="N452" i="2"/>
  <c r="N383" i="2"/>
  <c r="N319" i="2"/>
  <c r="N271" i="2"/>
  <c r="N207" i="2"/>
  <c r="N143" i="2"/>
  <c r="N79" i="2"/>
  <c r="N1225" i="2"/>
  <c r="N1209" i="2"/>
  <c r="N1193" i="2"/>
  <c r="N1177" i="2"/>
  <c r="N1161" i="2"/>
  <c r="N1145" i="2"/>
  <c r="N1129" i="2"/>
  <c r="N1113" i="2"/>
  <c r="N1097" i="2"/>
  <c r="N1081" i="2"/>
  <c r="N1065" i="2"/>
  <c r="N1025" i="2"/>
  <c r="N1021" i="2"/>
  <c r="N993" i="2"/>
  <c r="N989" i="2"/>
  <c r="N961" i="2"/>
  <c r="N957" i="2"/>
  <c r="N929" i="2"/>
  <c r="N925" i="2"/>
  <c r="N897" i="2"/>
  <c r="N893" i="2"/>
  <c r="N865" i="2"/>
  <c r="N861" i="2"/>
  <c r="N833" i="2"/>
  <c r="N829" i="2"/>
  <c r="N820" i="2"/>
  <c r="N804" i="2"/>
  <c r="N788" i="2"/>
  <c r="N772" i="2"/>
  <c r="N756" i="2"/>
  <c r="N740" i="2"/>
  <c r="N724" i="2"/>
  <c r="N708" i="2"/>
  <c r="N692" i="2"/>
  <c r="N676" i="2"/>
  <c r="N660" i="2"/>
  <c r="N640" i="2"/>
  <c r="N619" i="2"/>
  <c r="N615" i="2"/>
  <c r="N604" i="2"/>
  <c r="N522" i="2"/>
  <c r="N470" i="2"/>
  <c r="N382" i="2"/>
  <c r="N318" i="2"/>
  <c r="N259" i="2"/>
  <c r="N195" i="2"/>
  <c r="N131" i="2"/>
  <c r="N67" i="2"/>
  <c r="N1224" i="2"/>
  <c r="N1208" i="2"/>
  <c r="N1192" i="2"/>
  <c r="N1176" i="2"/>
  <c r="N1160" i="2"/>
  <c r="N1144" i="2"/>
  <c r="N1128" i="2"/>
  <c r="N1112" i="2"/>
  <c r="N1221" i="2"/>
  <c r="M18" i="2"/>
  <c r="M969" i="2"/>
  <c r="N1046" i="2"/>
  <c r="N1019" i="2"/>
  <c r="N1014" i="2"/>
  <c r="N987" i="2"/>
  <c r="N982" i="2"/>
  <c r="N955" i="2"/>
  <c r="N950" i="2"/>
  <c r="N923" i="2"/>
  <c r="N918" i="2"/>
  <c r="N891" i="2"/>
  <c r="N886" i="2"/>
  <c r="N859" i="2"/>
  <c r="N854" i="2"/>
  <c r="N827" i="2"/>
  <c r="N813" i="2"/>
  <c r="N797" i="2"/>
  <c r="N781" i="2"/>
  <c r="N765" i="2"/>
  <c r="N749" i="2"/>
  <c r="N733" i="2"/>
  <c r="N717" i="2"/>
  <c r="N701" i="2"/>
  <c r="N685" i="2"/>
  <c r="N669" i="2"/>
  <c r="N646" i="2"/>
  <c r="N613" i="2"/>
  <c r="N554" i="2"/>
  <c r="N502" i="2"/>
  <c r="N426" i="2"/>
  <c r="N351" i="2"/>
  <c r="N287" i="2"/>
  <c r="N215" i="2"/>
  <c r="N151" i="2"/>
  <c r="N87" i="2"/>
  <c r="N40" i="2"/>
  <c r="N577" i="2"/>
  <c r="N559" i="2"/>
  <c r="N545" i="2"/>
  <c r="N527" i="2"/>
  <c r="N513" i="2"/>
  <c r="N495" i="2"/>
  <c r="N481" i="2"/>
  <c r="N463" i="2"/>
  <c r="N449" i="2"/>
  <c r="N431" i="2"/>
  <c r="N417" i="2"/>
  <c r="N399" i="2"/>
  <c r="N379" i="2"/>
  <c r="N363" i="2"/>
  <c r="N347" i="2"/>
  <c r="N331" i="2"/>
  <c r="N315" i="2"/>
  <c r="N299" i="2"/>
  <c r="N283" i="2"/>
  <c r="N270" i="2"/>
  <c r="N254" i="2"/>
  <c r="N238" i="2"/>
  <c r="N222" i="2"/>
  <c r="N206" i="2"/>
  <c r="N190" i="2"/>
  <c r="N174" i="2"/>
  <c r="N158" i="2"/>
  <c r="N142" i="2"/>
  <c r="N126" i="2"/>
  <c r="N110" i="2"/>
  <c r="N94" i="2"/>
  <c r="N78" i="2"/>
  <c r="N54" i="2"/>
  <c r="N38" i="2"/>
  <c r="N22" i="2"/>
  <c r="N605" i="2"/>
  <c r="N600" i="2"/>
  <c r="N588" i="2"/>
  <c r="N574" i="2"/>
  <c r="N556" i="2"/>
  <c r="N542" i="2"/>
  <c r="N524" i="2"/>
  <c r="N510" i="2"/>
  <c r="N492" i="2"/>
  <c r="N478" i="2"/>
  <c r="N460" i="2"/>
  <c r="N446" i="2"/>
  <c r="N428" i="2"/>
  <c r="N414" i="2"/>
  <c r="N392" i="2"/>
  <c r="N384" i="2"/>
  <c r="N368" i="2"/>
  <c r="N352" i="2"/>
  <c r="N336" i="2"/>
  <c r="N320" i="2"/>
  <c r="N304" i="2"/>
  <c r="N288" i="2"/>
  <c r="N264" i="2"/>
  <c r="N248" i="2"/>
  <c r="N232" i="2"/>
  <c r="N216" i="2"/>
  <c r="N200" i="2"/>
  <c r="N184" i="2"/>
  <c r="N168" i="2"/>
  <c r="N152" i="2"/>
  <c r="N136" i="2"/>
  <c r="N120" i="2"/>
  <c r="N104" i="2"/>
  <c r="N88" i="2"/>
  <c r="N72" i="2"/>
  <c r="N59" i="2"/>
  <c r="N43" i="2"/>
  <c r="N27" i="2"/>
  <c r="N11" i="2"/>
  <c r="N597" i="2"/>
  <c r="N592" i="2"/>
  <c r="N583" i="2"/>
  <c r="N569" i="2"/>
  <c r="N551" i="2"/>
  <c r="N537" i="2"/>
  <c r="N519" i="2"/>
  <c r="N505" i="2"/>
  <c r="N487" i="2"/>
  <c r="N473" i="2"/>
  <c r="N455" i="2"/>
  <c r="N441" i="2"/>
  <c r="N423" i="2"/>
  <c r="N409" i="2"/>
  <c r="N395" i="2"/>
  <c r="N390" i="2"/>
  <c r="N374" i="2"/>
  <c r="N358" i="2"/>
  <c r="N342" i="2"/>
  <c r="N326" i="2"/>
  <c r="N310" i="2"/>
  <c r="N294" i="2"/>
  <c r="N278" i="2"/>
  <c r="N265" i="2"/>
  <c r="N249" i="2"/>
  <c r="N233" i="2"/>
  <c r="N217" i="2"/>
  <c r="N201" i="2"/>
  <c r="N185" i="2"/>
  <c r="N169" i="2"/>
  <c r="N153" i="2"/>
  <c r="N137" i="2"/>
  <c r="N121" i="2"/>
  <c r="N105" i="2"/>
  <c r="N89" i="2"/>
  <c r="N73" i="2"/>
  <c r="N63" i="2"/>
  <c r="N47" i="2"/>
  <c r="N31" i="2"/>
  <c r="N15" i="2"/>
  <c r="N1182" i="2"/>
  <c r="M23" i="2"/>
  <c r="M86" i="2"/>
  <c r="M149" i="2"/>
  <c r="M669" i="2"/>
  <c r="N1087" i="2"/>
  <c r="N1071" i="2"/>
  <c r="N1058" i="2"/>
  <c r="N1049" i="2"/>
  <c r="N1045" i="2"/>
  <c r="N1017" i="2"/>
  <c r="N1013" i="2"/>
  <c r="N985" i="2"/>
  <c r="N981" i="2"/>
  <c r="N953" i="2"/>
  <c r="N949" i="2"/>
  <c r="N921" i="2"/>
  <c r="N917" i="2"/>
  <c r="N889" i="2"/>
  <c r="N885" i="2"/>
  <c r="N857" i="2"/>
  <c r="N853" i="2"/>
  <c r="N825" i="2"/>
  <c r="N809" i="2"/>
  <c r="N793" i="2"/>
  <c r="N777" i="2"/>
  <c r="N761" i="2"/>
  <c r="N745" i="2"/>
  <c r="N729" i="2"/>
  <c r="N713" i="2"/>
  <c r="N697" i="2"/>
  <c r="N681" i="2"/>
  <c r="N665" i="2"/>
  <c r="N644" i="2"/>
  <c r="N608" i="2"/>
  <c r="N535" i="2"/>
  <c r="N483" i="2"/>
  <c r="N407" i="2"/>
  <c r="N334" i="2"/>
  <c r="N263" i="2"/>
  <c r="N199" i="2"/>
  <c r="N135" i="2"/>
  <c r="N71" i="2"/>
  <c r="N23" i="2"/>
  <c r="N572" i="2"/>
  <c r="N558" i="2"/>
  <c r="N540" i="2"/>
  <c r="N526" i="2"/>
  <c r="N508" i="2"/>
  <c r="N494" i="2"/>
  <c r="N476" i="2"/>
  <c r="N462" i="2"/>
  <c r="N444" i="2"/>
  <c r="N430" i="2"/>
  <c r="N412" i="2"/>
  <c r="N398" i="2"/>
  <c r="N378" i="2"/>
  <c r="N362" i="2"/>
  <c r="N346" i="2"/>
  <c r="N330" i="2"/>
  <c r="N314" i="2"/>
  <c r="N298" i="2"/>
  <c r="N282" i="2"/>
  <c r="N266" i="2"/>
  <c r="N250" i="2"/>
  <c r="N234" i="2"/>
  <c r="N218" i="2"/>
  <c r="N202" i="2"/>
  <c r="N186" i="2"/>
  <c r="N170" i="2"/>
  <c r="N154" i="2"/>
  <c r="N138" i="2"/>
  <c r="N122" i="2"/>
  <c r="N106" i="2"/>
  <c r="N90" i="2"/>
  <c r="N74" i="2"/>
  <c r="N52" i="2"/>
  <c r="N36" i="2"/>
  <c r="N20" i="2"/>
  <c r="N603" i="2"/>
  <c r="N599" i="2"/>
  <c r="N587" i="2"/>
  <c r="N568" i="2"/>
  <c r="N555" i="2"/>
  <c r="N536" i="2"/>
  <c r="N523" i="2"/>
  <c r="N504" i="2"/>
  <c r="N491" i="2"/>
  <c r="N472" i="2"/>
  <c r="N459" i="2"/>
  <c r="N440" i="2"/>
  <c r="N427" i="2"/>
  <c r="N408" i="2"/>
  <c r="N388" i="2"/>
  <c r="N372" i="2"/>
  <c r="N356" i="2"/>
  <c r="N340" i="2"/>
  <c r="N324" i="2"/>
  <c r="N308" i="2"/>
  <c r="N292" i="2"/>
  <c r="N276" i="2"/>
  <c r="N260" i="2"/>
  <c r="N244" i="2"/>
  <c r="N228" i="2"/>
  <c r="N212" i="2"/>
  <c r="N196" i="2"/>
  <c r="N180" i="2"/>
  <c r="N164" i="2"/>
  <c r="N148" i="2"/>
  <c r="N132" i="2"/>
  <c r="N116" i="2"/>
  <c r="N100" i="2"/>
  <c r="N84" i="2"/>
  <c r="N68" i="2"/>
  <c r="N58" i="2"/>
  <c r="N42" i="2"/>
  <c r="N26" i="2"/>
  <c r="N10" i="2"/>
  <c r="N595" i="2"/>
  <c r="N591" i="2"/>
  <c r="N582" i="2"/>
  <c r="N564" i="2"/>
  <c r="N550" i="2"/>
  <c r="N532" i="2"/>
  <c r="N518" i="2"/>
  <c r="N500" i="2"/>
  <c r="N486" i="2"/>
  <c r="N468" i="2"/>
  <c r="N454" i="2"/>
  <c r="N436" i="2"/>
  <c r="N422" i="2"/>
  <c r="N404" i="2"/>
  <c r="N394" i="2"/>
  <c r="N389" i="2"/>
  <c r="N373" i="2"/>
  <c r="N357" i="2"/>
  <c r="N341" i="2"/>
  <c r="N325" i="2"/>
  <c r="N309" i="2"/>
  <c r="N293" i="2"/>
  <c r="N277" i="2"/>
  <c r="N261" i="2"/>
  <c r="N245" i="2"/>
  <c r="N229" i="2"/>
  <c r="N213" i="2"/>
  <c r="N197" i="2"/>
  <c r="N181" i="2"/>
  <c r="N165" i="2"/>
  <c r="N149" i="2"/>
  <c r="N133" i="2"/>
  <c r="N117" i="2"/>
  <c r="N101" i="2"/>
  <c r="N85" i="2"/>
  <c r="N69" i="2"/>
  <c r="N61" i="2"/>
  <c r="N45" i="2"/>
  <c r="N29" i="2"/>
  <c r="N13" i="2"/>
  <c r="N1189" i="2"/>
  <c r="M26" i="2"/>
  <c r="M156" i="2"/>
  <c r="M268" i="2"/>
  <c r="M599" i="2"/>
  <c r="M662" i="2"/>
  <c r="M1171" i="2"/>
  <c r="N1096" i="2"/>
  <c r="N1080" i="2"/>
  <c r="N1064" i="2"/>
  <c r="N1056" i="2"/>
  <c r="N1048" i="2"/>
  <c r="N1044" i="2"/>
  <c r="N1016" i="2"/>
  <c r="N1012" i="2"/>
  <c r="N984" i="2"/>
  <c r="N980" i="2"/>
  <c r="N952" i="2"/>
  <c r="N948" i="2"/>
  <c r="N920" i="2"/>
  <c r="N916" i="2"/>
  <c r="N888" i="2"/>
  <c r="N884" i="2"/>
  <c r="N856" i="2"/>
  <c r="N852" i="2"/>
  <c r="N821" i="2"/>
  <c r="N805" i="2"/>
  <c r="N789" i="2"/>
  <c r="N773" i="2"/>
  <c r="N757" i="2"/>
  <c r="N741" i="2"/>
  <c r="N725" i="2"/>
  <c r="N709" i="2"/>
  <c r="N693" i="2"/>
  <c r="N677" i="2"/>
  <c r="N661" i="2"/>
  <c r="N643" i="2"/>
  <c r="N606" i="2"/>
  <c r="N521" i="2"/>
  <c r="N464" i="2"/>
  <c r="N385" i="2"/>
  <c r="N321" i="2"/>
  <c r="N247" i="2"/>
  <c r="N183" i="2"/>
  <c r="N119" i="2"/>
  <c r="N57" i="2"/>
  <c r="N584" i="2"/>
  <c r="N571" i="2"/>
  <c r="N552" i="2"/>
  <c r="N539" i="2"/>
  <c r="N520" i="2"/>
  <c r="N507" i="2"/>
  <c r="N488" i="2"/>
  <c r="N475" i="2"/>
  <c r="N456" i="2"/>
  <c r="N443" i="2"/>
  <c r="N424" i="2"/>
  <c r="N411" i="2"/>
  <c r="N397" i="2"/>
  <c r="N376" i="2"/>
  <c r="N360" i="2"/>
  <c r="N344" i="2"/>
  <c r="N328" i="2"/>
  <c r="N312" i="2"/>
  <c r="N296" i="2"/>
  <c r="N280" i="2"/>
  <c r="N262" i="2"/>
  <c r="N246" i="2"/>
  <c r="N230" i="2"/>
  <c r="N214" i="2"/>
  <c r="N198" i="2"/>
  <c r="N182" i="2"/>
  <c r="N166" i="2"/>
  <c r="N150" i="2"/>
  <c r="N134" i="2"/>
  <c r="N118" i="2"/>
  <c r="N102" i="2"/>
  <c r="N86" i="2"/>
  <c r="N70" i="2"/>
  <c r="N51" i="2"/>
  <c r="N35" i="2"/>
  <c r="N19" i="2"/>
  <c r="N602" i="2"/>
  <c r="N598" i="2"/>
  <c r="N581" i="2"/>
  <c r="N562" i="2"/>
  <c r="N549" i="2"/>
  <c r="N530" i="2"/>
  <c r="N517" i="2"/>
  <c r="N498" i="2"/>
  <c r="N485" i="2"/>
  <c r="N466" i="2"/>
  <c r="N453" i="2"/>
  <c r="N434" i="2"/>
  <c r="N421" i="2"/>
  <c r="N402" i="2"/>
  <c r="N387" i="2"/>
  <c r="N371" i="2"/>
  <c r="N355" i="2"/>
  <c r="N339" i="2"/>
  <c r="N323" i="2"/>
  <c r="N307" i="2"/>
  <c r="N291" i="2"/>
  <c r="N272" i="2"/>
  <c r="N256" i="2"/>
  <c r="N240" i="2"/>
  <c r="N224" i="2"/>
  <c r="N208" i="2"/>
  <c r="N192" i="2"/>
  <c r="N176" i="2"/>
  <c r="N160" i="2"/>
  <c r="N144" i="2"/>
  <c r="N128" i="2"/>
  <c r="N112" i="2"/>
  <c r="N96" i="2"/>
  <c r="N80" i="2"/>
  <c r="N62" i="2"/>
  <c r="N46" i="2"/>
  <c r="N30" i="2"/>
  <c r="N14" i="2"/>
  <c r="N9" i="2"/>
  <c r="N594" i="2"/>
  <c r="N590" i="2"/>
  <c r="N576" i="2"/>
  <c r="N563" i="2"/>
  <c r="N544" i="2"/>
  <c r="N531" i="2"/>
  <c r="N512" i="2"/>
  <c r="N499" i="2"/>
  <c r="N480" i="2"/>
  <c r="N467" i="2"/>
  <c r="N448" i="2"/>
  <c r="N435" i="2"/>
  <c r="N416" i="2"/>
  <c r="N403" i="2"/>
  <c r="N393" i="2"/>
  <c r="N377" i="2"/>
  <c r="N361" i="2"/>
  <c r="N345" i="2"/>
  <c r="N329" i="2"/>
  <c r="N313" i="2"/>
  <c r="N297" i="2"/>
  <c r="N281" i="2"/>
  <c r="N273" i="2"/>
  <c r="N257" i="2"/>
  <c r="N241" i="2"/>
  <c r="N225" i="2"/>
  <c r="N209" i="2"/>
  <c r="N193" i="2"/>
  <c r="N177" i="2"/>
  <c r="N161" i="2"/>
  <c r="N145" i="2"/>
  <c r="N129" i="2"/>
  <c r="N113" i="2"/>
  <c r="N97" i="2"/>
  <c r="N81" i="2"/>
  <c r="N65" i="2"/>
  <c r="N49" i="2"/>
  <c r="N33" i="2"/>
  <c r="N17" i="2"/>
  <c r="N1214" i="2"/>
  <c r="M15" i="2"/>
  <c r="M48" i="2"/>
  <c r="M80" i="2"/>
  <c r="M110" i="2"/>
  <c r="M179" i="2"/>
  <c r="M195" i="2"/>
  <c r="M211" i="2"/>
  <c r="M275" i="2"/>
  <c r="M307" i="2"/>
  <c r="M346" i="2"/>
  <c r="M394" i="2"/>
  <c r="M442" i="2"/>
  <c r="M458" i="2"/>
  <c r="M522" i="2"/>
  <c r="M538" i="2"/>
  <c r="M570" i="2"/>
  <c r="M634" i="2"/>
  <c r="M650" i="2"/>
  <c r="M739" i="2"/>
  <c r="M854" i="2"/>
  <c r="M998" i="2"/>
  <c r="M1239" i="2"/>
  <c r="N1190" i="2"/>
  <c r="M24" i="2"/>
  <c r="M42" i="2"/>
  <c r="M90" i="2"/>
  <c r="M139" i="2"/>
  <c r="M170" i="2"/>
  <c r="M205" i="2"/>
  <c r="M269" i="2"/>
  <c r="M285" i="2"/>
  <c r="M301" i="2"/>
  <c r="M360" i="2"/>
  <c r="M392" i="2"/>
  <c r="M424" i="2"/>
  <c r="M472" i="2"/>
  <c r="M520" i="2"/>
  <c r="M536" i="2"/>
  <c r="M600" i="2"/>
  <c r="M616" i="2"/>
  <c r="M648" i="2"/>
  <c r="M715" i="2"/>
  <c r="M733" i="2"/>
  <c r="M779" i="2"/>
  <c r="M811" i="2"/>
  <c r="M861" i="2"/>
  <c r="M877" i="2"/>
  <c r="M941" i="2"/>
  <c r="M973" i="2"/>
  <c r="M989" i="2"/>
  <c r="M1053" i="2"/>
  <c r="M1244" i="2"/>
  <c r="N1197" i="2"/>
  <c r="M13" i="2"/>
  <c r="M29" i="2"/>
  <c r="M77" i="2"/>
  <c r="M93" i="2"/>
  <c r="M111" i="2"/>
  <c r="M173" i="2"/>
  <c r="M208" i="2"/>
  <c r="M240" i="2"/>
  <c r="M288" i="2"/>
  <c r="M329" i="2"/>
  <c r="M347" i="2"/>
  <c r="M411" i="2"/>
  <c r="M427" i="2"/>
  <c r="M459" i="2"/>
  <c r="M523" i="2"/>
  <c r="M539" i="2"/>
  <c r="M587" i="2"/>
  <c r="M619" i="2"/>
  <c r="M673" i="2"/>
  <c r="M687" i="2"/>
  <c r="M751" i="2"/>
  <c r="M783" i="2"/>
  <c r="M801" i="2"/>
  <c r="M864" i="2"/>
  <c r="M880" i="2"/>
  <c r="M928" i="2"/>
  <c r="M976" i="2"/>
  <c r="M1008" i="2"/>
  <c r="M1040" i="2"/>
  <c r="M1104" i="2"/>
  <c r="M1120" i="2"/>
  <c r="M1136" i="2"/>
  <c r="M1200" i="2"/>
  <c r="M1232" i="2"/>
  <c r="N1158" i="2"/>
  <c r="N1222" i="2"/>
  <c r="M16" i="2"/>
  <c r="M52" i="2"/>
  <c r="M114" i="2"/>
  <c r="M132" i="2"/>
  <c r="M146" i="2"/>
  <c r="M215" i="2"/>
  <c r="M247" i="2"/>
  <c r="M279" i="2"/>
  <c r="M319" i="2"/>
  <c r="M366" i="2"/>
  <c r="M382" i="2"/>
  <c r="M446" i="2"/>
  <c r="M462" i="2"/>
  <c r="M494" i="2"/>
  <c r="M558" i="2"/>
  <c r="M574" i="2"/>
  <c r="M622" i="2"/>
  <c r="M654" i="2"/>
  <c r="M708" i="2"/>
  <c r="M722" i="2"/>
  <c r="M786" i="2"/>
  <c r="M818" i="2"/>
  <c r="M836" i="2"/>
  <c r="M884" i="2"/>
  <c r="M900" i="2"/>
  <c r="M932" i="2"/>
  <c r="M964" i="2"/>
  <c r="M996" i="2"/>
  <c r="M1012" i="2"/>
  <c r="M1060" i="2"/>
  <c r="M1076" i="2"/>
  <c r="M1092" i="2"/>
  <c r="M1140" i="2"/>
  <c r="M1156" i="2"/>
  <c r="M1188" i="2"/>
  <c r="M1220" i="2"/>
  <c r="M1252" i="2"/>
  <c r="N1165" i="2"/>
  <c r="N1229" i="2"/>
  <c r="M21" i="2"/>
  <c r="M39" i="2"/>
  <c r="M55" i="2"/>
  <c r="M104" i="2"/>
  <c r="M118" i="2"/>
  <c r="M136" i="2"/>
  <c r="M186" i="2"/>
  <c r="M202" i="2"/>
  <c r="M234" i="2"/>
  <c r="M266" i="2"/>
  <c r="M298" i="2"/>
  <c r="M313" i="2"/>
  <c r="M353" i="2"/>
  <c r="M369" i="2"/>
  <c r="M385" i="2"/>
  <c r="M433" i="2"/>
  <c r="M449" i="2"/>
  <c r="M481" i="2"/>
  <c r="M513" i="2"/>
  <c r="M545" i="2"/>
  <c r="M561" i="2"/>
  <c r="M609" i="2"/>
  <c r="M625" i="2"/>
  <c r="M641" i="2"/>
  <c r="M694" i="2"/>
  <c r="M712" i="2"/>
  <c r="M744" i="2"/>
  <c r="M776" i="2"/>
  <c r="M808" i="2"/>
  <c r="M822" i="2"/>
  <c r="M874" i="2"/>
  <c r="M890" i="2"/>
  <c r="M906" i="2"/>
  <c r="M954" i="2"/>
  <c r="M970" i="2"/>
  <c r="M1002" i="2"/>
  <c r="M1034" i="2"/>
  <c r="M1066" i="2"/>
  <c r="M1082" i="2"/>
  <c r="M1130" i="2"/>
  <c r="M1144" i="2"/>
  <c r="M1160" i="2"/>
  <c r="M1208" i="2"/>
  <c r="M1224" i="2"/>
  <c r="M1256" i="2"/>
  <c r="P33" i="2"/>
  <c r="P35" i="2"/>
  <c r="P29" i="2"/>
  <c r="P40" i="2"/>
  <c r="P24" i="2"/>
  <c r="P26" i="2"/>
  <c r="P10" i="2"/>
  <c r="N1173" i="2"/>
  <c r="M19" i="2"/>
  <c r="M33" i="2"/>
  <c r="M49" i="2"/>
  <c r="M81" i="2"/>
  <c r="M97" i="2"/>
  <c r="M115" i="2"/>
  <c r="M147" i="2"/>
  <c r="M161" i="2"/>
  <c r="M174" i="2"/>
  <c r="M206" i="2"/>
  <c r="M222" i="2"/>
  <c r="M238" i="2"/>
  <c r="M270" i="2"/>
  <c r="M286" i="2"/>
  <c r="M302" i="2"/>
  <c r="M341" i="2"/>
  <c r="M357" i="2"/>
  <c r="M373" i="2"/>
  <c r="M405" i="2"/>
  <c r="M421" i="2"/>
  <c r="M437" i="2"/>
  <c r="M469" i="2"/>
  <c r="M485" i="2"/>
  <c r="M501" i="2"/>
  <c r="M533" i="2"/>
  <c r="M549" i="2"/>
  <c r="M565" i="2"/>
  <c r="M597" i="2"/>
  <c r="M613" i="2"/>
  <c r="M629" i="2"/>
  <c r="M661" i="2"/>
  <c r="M677" i="2"/>
  <c r="M691" i="2"/>
  <c r="M723" i="2"/>
  <c r="M741" i="2"/>
  <c r="M755" i="2"/>
  <c r="M787" i="2"/>
  <c r="M805" i="2"/>
  <c r="M819" i="2"/>
  <c r="M852" i="2"/>
  <c r="M865" i="2"/>
  <c r="M881" i="2"/>
  <c r="M913" i="2"/>
  <c r="M929" i="2"/>
  <c r="M945" i="2"/>
  <c r="M977" i="2"/>
  <c r="M993" i="2"/>
  <c r="M1009" i="2"/>
  <c r="M1041" i="2"/>
  <c r="M1057" i="2"/>
  <c r="M1073" i="2"/>
  <c r="M1105" i="2"/>
  <c r="M1121" i="2"/>
  <c r="M1137" i="2"/>
  <c r="M1169" i="2"/>
  <c r="M1185" i="2"/>
  <c r="M1201" i="2"/>
  <c r="M1233" i="2"/>
  <c r="M1249" i="2"/>
  <c r="M9" i="2"/>
  <c r="P31" i="2"/>
  <c r="P44" i="2"/>
  <c r="P28" i="2"/>
  <c r="P38" i="2"/>
  <c r="P22" i="2"/>
  <c r="P41" i="2"/>
  <c r="P25" i="2"/>
  <c r="P9" i="2"/>
  <c r="N1198" i="2"/>
  <c r="N1266" i="2"/>
  <c r="M22" i="2"/>
  <c r="M40" i="2"/>
  <c r="M72" i="2"/>
  <c r="M88" i="2"/>
  <c r="M101" i="2"/>
  <c r="M133" i="2"/>
  <c r="M151" i="2"/>
  <c r="M165" i="2"/>
  <c r="M193" i="2"/>
  <c r="M209" i="2"/>
  <c r="M225" i="2"/>
  <c r="M257" i="2"/>
  <c r="M273" i="2"/>
  <c r="M289" i="2"/>
  <c r="M330" i="2"/>
  <c r="M348" i="2"/>
  <c r="M364" i="2"/>
  <c r="M396" i="2"/>
  <c r="M412" i="2"/>
  <c r="M428" i="2"/>
  <c r="M460" i="2"/>
  <c r="M476" i="2"/>
  <c r="M492" i="2"/>
  <c r="M524" i="2"/>
  <c r="M540" i="2"/>
  <c r="M556" i="2"/>
  <c r="M588" i="2"/>
  <c r="M604" i="2"/>
  <c r="M620" i="2"/>
  <c r="M652" i="2"/>
  <c r="M663" i="2"/>
  <c r="M681" i="2"/>
  <c r="M713" i="2"/>
  <c r="M727" i="2"/>
  <c r="M745" i="2"/>
  <c r="M777" i="2"/>
  <c r="M791" i="2"/>
  <c r="M809" i="2"/>
  <c r="M841" i="2"/>
  <c r="M855" i="2"/>
  <c r="M871" i="2"/>
  <c r="M903" i="2"/>
  <c r="M919" i="2"/>
  <c r="M935" i="2"/>
  <c r="M967" i="2"/>
  <c r="M983" i="2"/>
  <c r="M999" i="2"/>
  <c r="M1031" i="2"/>
  <c r="M1047" i="2"/>
  <c r="M1063" i="2"/>
  <c r="M1095" i="2"/>
  <c r="M1111" i="2"/>
  <c r="M1127" i="2"/>
  <c r="M1157" i="2"/>
  <c r="M1173" i="2"/>
  <c r="M1189" i="2"/>
  <c r="M1221" i="2"/>
  <c r="M1237" i="2"/>
  <c r="M1253" i="2"/>
  <c r="N1150" i="2"/>
  <c r="P19" i="2"/>
  <c r="P18" i="2"/>
  <c r="P32" i="2"/>
  <c r="P16" i="2"/>
  <c r="P37" i="2"/>
  <c r="P21" i="2"/>
  <c r="P39" i="2"/>
  <c r="P23" i="2"/>
  <c r="N1205" i="2"/>
  <c r="M11" i="2"/>
  <c r="M27" i="2"/>
  <c r="M59" i="2"/>
  <c r="M75" i="2"/>
  <c r="M91" i="2"/>
  <c r="M122" i="2"/>
  <c r="M140" i="2"/>
  <c r="M154" i="2"/>
  <c r="M180" i="2"/>
  <c r="M196" i="2"/>
  <c r="M212" i="2"/>
  <c r="M244" i="2"/>
  <c r="M260" i="2"/>
  <c r="M276" i="2"/>
  <c r="M308" i="2"/>
  <c r="M335" i="2"/>
  <c r="M351" i="2"/>
  <c r="M383" i="2"/>
  <c r="M399" i="2"/>
  <c r="M415" i="2"/>
  <c r="M447" i="2"/>
  <c r="M463" i="2"/>
  <c r="M479" i="2"/>
  <c r="M511" i="2"/>
  <c r="M527" i="2"/>
  <c r="M543" i="2"/>
  <c r="M575" i="2"/>
  <c r="M591" i="2"/>
  <c r="M607" i="2"/>
  <c r="M639" i="2"/>
  <c r="M655" i="2"/>
  <c r="M665" i="2"/>
  <c r="M698" i="2"/>
  <c r="M716" i="2"/>
  <c r="M730" i="2"/>
  <c r="M762" i="2"/>
  <c r="M780" i="2"/>
  <c r="M794" i="2"/>
  <c r="M826" i="2"/>
  <c r="M845" i="2"/>
  <c r="M859" i="2"/>
  <c r="M891" i="2"/>
  <c r="M907" i="2"/>
  <c r="M923" i="2"/>
  <c r="M955" i="2"/>
  <c r="M971" i="2"/>
  <c r="M987" i="2"/>
  <c r="M1019" i="2"/>
  <c r="M1035" i="2"/>
  <c r="M1051" i="2"/>
  <c r="M1083" i="2"/>
  <c r="M1099" i="2"/>
  <c r="M1115" i="2"/>
  <c r="M1145" i="2"/>
  <c r="M1161" i="2"/>
  <c r="M1177" i="2"/>
  <c r="M1209" i="2"/>
  <c r="M1225" i="2"/>
  <c r="M1241" i="2"/>
  <c r="P46" i="2"/>
  <c r="P30" i="2"/>
  <c r="P14" i="2"/>
  <c r="P36" i="2"/>
  <c r="P20" i="2"/>
  <c r="P43" i="2"/>
  <c r="P27" i="2"/>
  <c r="P11" i="2"/>
  <c r="M1261" i="2"/>
  <c r="N1166" i="2"/>
  <c r="N1230" i="2"/>
  <c r="M14" i="2"/>
  <c r="M30" i="2"/>
  <c r="M46" i="2"/>
  <c r="M62" i="2"/>
  <c r="M94" i="2"/>
  <c r="M112" i="2"/>
  <c r="M126" i="2"/>
  <c r="M158" i="2"/>
  <c r="M171" i="2"/>
  <c r="M187" i="2"/>
  <c r="M219" i="2"/>
  <c r="M235" i="2"/>
  <c r="M251" i="2"/>
  <c r="M283" i="2"/>
  <c r="M299" i="2"/>
  <c r="M322" i="2"/>
  <c r="M354" i="2"/>
  <c r="M370" i="2"/>
  <c r="M386" i="2"/>
  <c r="M418" i="2"/>
  <c r="M434" i="2"/>
  <c r="M450" i="2"/>
  <c r="M482" i="2"/>
  <c r="M498" i="2"/>
  <c r="M514" i="2"/>
  <c r="M546" i="2"/>
  <c r="M562" i="2"/>
  <c r="M578" i="2"/>
  <c r="M610" i="2"/>
  <c r="M626" i="2"/>
  <c r="M642" i="2"/>
  <c r="M670" i="2"/>
  <c r="M688" i="2"/>
  <c r="M702" i="2"/>
  <c r="M734" i="2"/>
  <c r="M752" i="2"/>
  <c r="M766" i="2"/>
  <c r="M798" i="2"/>
  <c r="M816" i="2"/>
  <c r="M830" i="2"/>
  <c r="M862" i="2"/>
  <c r="M878" i="2"/>
  <c r="M894" i="2"/>
  <c r="M926" i="2"/>
  <c r="M942" i="2"/>
  <c r="M958" i="2"/>
  <c r="M990" i="2"/>
  <c r="M1006" i="2"/>
  <c r="M1022" i="2"/>
  <c r="M1054" i="2"/>
  <c r="M1070" i="2"/>
  <c r="M1086" i="2"/>
  <c r="M1118" i="2"/>
  <c r="M1134" i="2"/>
  <c r="M1149" i="2"/>
  <c r="M1181" i="2"/>
  <c r="M1197" i="2"/>
  <c r="M1213" i="2"/>
  <c r="M1245" i="2"/>
  <c r="M1265" i="2"/>
  <c r="M35" i="2" l="1"/>
  <c r="M381" i="2"/>
  <c r="M743" i="2"/>
  <c r="M217" i="2"/>
  <c r="M484" i="2"/>
  <c r="M732" i="2"/>
  <c r="M1007" i="2"/>
  <c r="M73" i="2"/>
  <c r="M204" i="2"/>
  <c r="M343" i="2"/>
  <c r="M471" i="2"/>
  <c r="M718" i="2"/>
  <c r="M979" i="2"/>
  <c r="M1235" i="2"/>
  <c r="M32" i="2"/>
  <c r="M96" i="2"/>
  <c r="M160" i="2"/>
  <c r="M227" i="2"/>
  <c r="M291" i="2"/>
  <c r="M362" i="2"/>
  <c r="M426" i="2"/>
  <c r="M490" i="2"/>
  <c r="M554" i="2"/>
  <c r="M618" i="2"/>
  <c r="M675" i="2"/>
  <c r="M789" i="2"/>
  <c r="M918" i="2"/>
  <c r="M1046" i="2"/>
  <c r="M1175" i="2"/>
  <c r="M58" i="2"/>
  <c r="M121" i="2"/>
  <c r="M189" i="2"/>
  <c r="M253" i="2"/>
  <c r="M315" i="2"/>
  <c r="M376" i="2"/>
  <c r="M440" i="2"/>
  <c r="M504" i="2"/>
  <c r="M568" i="2"/>
  <c r="M632" i="2"/>
  <c r="M701" i="2"/>
  <c r="M765" i="2"/>
  <c r="M829" i="2"/>
  <c r="M893" i="2"/>
  <c r="M957" i="2"/>
  <c r="M1021" i="2"/>
  <c r="M1085" i="2"/>
  <c r="M1196" i="2"/>
  <c r="M61" i="2"/>
  <c r="M125" i="2"/>
  <c r="M192" i="2"/>
  <c r="M256" i="2"/>
  <c r="M317" i="2"/>
  <c r="M379" i="2"/>
  <c r="M443" i="2"/>
  <c r="M507" i="2"/>
  <c r="M571" i="2"/>
  <c r="M635" i="2"/>
  <c r="M705" i="2"/>
  <c r="M769" i="2"/>
  <c r="M833" i="2"/>
  <c r="M896" i="2"/>
  <c r="M960" i="2"/>
  <c r="M1024" i="2"/>
  <c r="M1088" i="2"/>
  <c r="M1152" i="2"/>
  <c r="M1216" i="2"/>
  <c r="M36" i="2"/>
  <c r="M100" i="2"/>
  <c r="M164" i="2"/>
  <c r="M231" i="2"/>
  <c r="M295" i="2"/>
  <c r="M350" i="2"/>
  <c r="M414" i="2"/>
  <c r="M478" i="2"/>
  <c r="M542" i="2"/>
  <c r="M606" i="2"/>
  <c r="M676" i="2"/>
  <c r="M740" i="2"/>
  <c r="M804" i="2"/>
  <c r="M374" i="2"/>
  <c r="M113" i="2"/>
  <c r="M461" i="2"/>
  <c r="M873" i="2"/>
  <c r="M281" i="2"/>
  <c r="M548" i="2"/>
  <c r="M796" i="2"/>
  <c r="M1103" i="2"/>
  <c r="M89" i="2"/>
  <c r="M220" i="2"/>
  <c r="M359" i="2"/>
  <c r="M535" i="2"/>
  <c r="M782" i="2"/>
  <c r="M1043" i="2"/>
  <c r="M557" i="2"/>
  <c r="M356" i="2"/>
  <c r="M863" i="2"/>
  <c r="M138" i="2"/>
  <c r="M407" i="2"/>
  <c r="M850" i="2"/>
  <c r="M64" i="2"/>
  <c r="M142" i="2"/>
  <c r="M243" i="2"/>
  <c r="M331" i="2"/>
  <c r="M410" i="2"/>
  <c r="M506" i="2"/>
  <c r="M586" i="2"/>
  <c r="M664" i="2"/>
  <c r="M803" i="2"/>
  <c r="M982" i="2"/>
  <c r="M1126" i="2"/>
  <c r="M74" i="2"/>
  <c r="M153" i="2"/>
  <c r="M237" i="2"/>
  <c r="M324" i="2"/>
  <c r="M408" i="2"/>
  <c r="M488" i="2"/>
  <c r="M584" i="2"/>
  <c r="M667" i="2"/>
  <c r="M747" i="2"/>
  <c r="M844" i="2"/>
  <c r="M925" i="2"/>
  <c r="M1005" i="2"/>
  <c r="M1117" i="2"/>
  <c r="M1260" i="2"/>
  <c r="M45" i="2"/>
  <c r="M143" i="2"/>
  <c r="M224" i="2"/>
  <c r="M304" i="2"/>
  <c r="M395" i="2"/>
  <c r="M475" i="2"/>
  <c r="M555" i="2"/>
  <c r="M651" i="2"/>
  <c r="M737" i="2"/>
  <c r="M815" i="2"/>
  <c r="M912" i="2"/>
  <c r="M992" i="2"/>
  <c r="M1072" i="2"/>
  <c r="M1168" i="2"/>
  <c r="M1248" i="2"/>
  <c r="M84" i="2"/>
  <c r="M183" i="2"/>
  <c r="M263" i="2"/>
  <c r="M332" i="2"/>
  <c r="M430" i="2"/>
  <c r="M510" i="2"/>
  <c r="M590" i="2"/>
  <c r="M690" i="2"/>
  <c r="M772" i="2"/>
  <c r="M851" i="2"/>
  <c r="M916" i="2"/>
  <c r="M980" i="2"/>
  <c r="M1044" i="2"/>
  <c r="M1108" i="2"/>
  <c r="M1172" i="2"/>
  <c r="M1236" i="2"/>
  <c r="M87" i="2"/>
  <c r="M150" i="2"/>
  <c r="M218" i="2"/>
  <c r="M282" i="2"/>
  <c r="M337" i="2"/>
  <c r="M401" i="2"/>
  <c r="M465" i="2"/>
  <c r="M529" i="2"/>
  <c r="M593" i="2"/>
  <c r="M657" i="2"/>
  <c r="M726" i="2"/>
  <c r="M790" i="2"/>
  <c r="M858" i="2"/>
  <c r="M922" i="2"/>
  <c r="M986" i="2"/>
  <c r="M1050" i="2"/>
  <c r="M1114" i="2"/>
  <c r="M1176" i="2"/>
  <c r="M1240" i="2"/>
  <c r="P45" i="2"/>
  <c r="P42" i="2"/>
  <c r="N1263" i="2"/>
  <c r="N1256" i="2"/>
  <c r="N1249" i="2"/>
  <c r="N1264" i="2"/>
  <c r="N1237" i="2"/>
  <c r="M1229" i="2"/>
  <c r="M1165" i="2"/>
  <c r="M1102" i="2"/>
  <c r="M1038" i="2"/>
  <c r="M974" i="2"/>
  <c r="M910" i="2"/>
  <c r="M848" i="2"/>
  <c r="M784" i="2"/>
  <c r="M720" i="2"/>
  <c r="M658" i="2"/>
  <c r="M594" i="2"/>
  <c r="M530" i="2"/>
  <c r="M466" i="2"/>
  <c r="M402" i="2"/>
  <c r="M338" i="2"/>
  <c r="M267" i="2"/>
  <c r="M203" i="2"/>
  <c r="M144" i="2"/>
  <c r="M78" i="2"/>
  <c r="M1257" i="2"/>
  <c r="M1193" i="2"/>
  <c r="M1131" i="2"/>
  <c r="M1067" i="2"/>
  <c r="M1003" i="2"/>
  <c r="M939" i="2"/>
  <c r="M875" i="2"/>
  <c r="M812" i="2"/>
  <c r="M748" i="2"/>
  <c r="M684" i="2"/>
  <c r="M623" i="2"/>
  <c r="M559" i="2"/>
  <c r="M495" i="2"/>
  <c r="M431" i="2"/>
  <c r="M367" i="2"/>
  <c r="M292" i="2"/>
  <c r="M228" i="2"/>
  <c r="M168" i="2"/>
  <c r="M108" i="2"/>
  <c r="M43" i="2"/>
  <c r="M1205" i="2"/>
  <c r="M1141" i="2"/>
  <c r="M1079" i="2"/>
  <c r="M1015" i="2"/>
  <c r="M951" i="2"/>
  <c r="M887" i="2"/>
  <c r="M823" i="2"/>
  <c r="M759" i="2"/>
  <c r="M695" i="2"/>
  <c r="M636" i="2"/>
  <c r="M572" i="2"/>
  <c r="M508" i="2"/>
  <c r="M444" i="2"/>
  <c r="M380" i="2"/>
  <c r="M305" i="2"/>
  <c r="M241" i="2"/>
  <c r="M177" i="2"/>
  <c r="M119" i="2"/>
  <c r="M56" i="2"/>
  <c r="M1217" i="2"/>
  <c r="M1153" i="2"/>
  <c r="M1089" i="2"/>
  <c r="M1025" i="2"/>
  <c r="M961" i="2"/>
  <c r="M897" i="2"/>
  <c r="M837" i="2"/>
  <c r="M773" i="2"/>
  <c r="M709" i="2"/>
  <c r="M645" i="2"/>
  <c r="M581" i="2"/>
  <c r="M517" i="2"/>
  <c r="M453" i="2"/>
  <c r="M389" i="2"/>
  <c r="M327" i="2"/>
  <c r="M254" i="2"/>
  <c r="M190" i="2"/>
  <c r="M129" i="2"/>
  <c r="M65" i="2"/>
  <c r="N1265" i="2"/>
  <c r="M1192" i="2"/>
  <c r="M1098" i="2"/>
  <c r="M1018" i="2"/>
  <c r="M938" i="2"/>
  <c r="M840" i="2"/>
  <c r="M758" i="2"/>
  <c r="M680" i="2"/>
  <c r="M577" i="2"/>
  <c r="M497" i="2"/>
  <c r="M417" i="2"/>
  <c r="M321" i="2"/>
  <c r="M250" i="2"/>
  <c r="M167" i="2"/>
  <c r="M71" i="2"/>
  <c r="M1204" i="2"/>
  <c r="M1124" i="2"/>
  <c r="M1028" i="2"/>
  <c r="M948" i="2"/>
  <c r="M868" i="2"/>
  <c r="M754" i="2"/>
  <c r="M638" i="2"/>
  <c r="M526" i="2"/>
  <c r="M398" i="2"/>
  <c r="M311" i="2"/>
  <c r="M199" i="2"/>
  <c r="M68" i="2"/>
  <c r="M1184" i="2"/>
  <c r="M1056" i="2"/>
  <c r="M944" i="2"/>
  <c r="M847" i="2"/>
  <c r="M719" i="2"/>
  <c r="M603" i="2"/>
  <c r="M491" i="2"/>
  <c r="M363" i="2"/>
  <c r="M272" i="2"/>
  <c r="M157" i="2"/>
  <c r="M1180" i="2"/>
  <c r="M1037" i="2"/>
  <c r="M909" i="2"/>
  <c r="M797" i="2"/>
  <c r="M683" i="2"/>
  <c r="M552" i="2"/>
  <c r="M456" i="2"/>
  <c r="M344" i="2"/>
  <c r="M221" i="2"/>
  <c r="M107" i="2"/>
  <c r="N1254" i="2"/>
  <c r="M1191" i="2"/>
  <c r="M934" i="2"/>
  <c r="M725" i="2"/>
  <c r="M602" i="2"/>
  <c r="M474" i="2"/>
  <c r="M378" i="2"/>
  <c r="M259" i="2"/>
  <c r="M128" i="2"/>
  <c r="M1107" i="2"/>
  <c r="M423" i="2"/>
  <c r="M1263" i="2"/>
  <c r="M612" i="2"/>
  <c r="M637" i="2"/>
  <c r="M1110" i="2"/>
  <c r="M915" i="2"/>
  <c r="M284" i="2"/>
  <c r="N1262" i="2"/>
  <c r="M1183" i="2"/>
  <c r="M420" i="2"/>
  <c r="M294" i="2"/>
  <c r="M198" i="2"/>
  <c r="N12" i="2"/>
  <c r="N1202" i="2"/>
  <c r="N1187" i="2"/>
  <c r="N1223" i="2"/>
  <c r="N1218" i="2"/>
  <c r="N1203" i="2"/>
  <c r="M1148" i="2"/>
  <c r="M1101" i="2"/>
  <c r="M1143" i="2"/>
  <c r="M886" i="2"/>
  <c r="M1251" i="2"/>
  <c r="M995" i="2"/>
  <c r="M800" i="2"/>
  <c r="M615" i="2"/>
  <c r="M487" i="2"/>
  <c r="M756" i="2"/>
  <c r="N1245" i="2"/>
  <c r="K1156" i="2"/>
  <c r="K681" i="2"/>
  <c r="K1093" i="2"/>
  <c r="K1048" i="2"/>
  <c r="M1228" i="2"/>
  <c r="M1164" i="2"/>
  <c r="M1223" i="2"/>
  <c r="M1159" i="2"/>
  <c r="M1094" i="2"/>
  <c r="M1030" i="2"/>
  <c r="M966" i="2"/>
  <c r="M902" i="2"/>
  <c r="M835" i="2"/>
  <c r="M771" i="2"/>
  <c r="M707" i="2"/>
  <c r="M1219" i="2"/>
  <c r="M1155" i="2"/>
  <c r="M1091" i="2"/>
  <c r="M1027" i="2"/>
  <c r="M963" i="2"/>
  <c r="M899" i="2"/>
  <c r="M832" i="2"/>
  <c r="M768" i="2"/>
  <c r="M704" i="2"/>
  <c r="M647" i="2"/>
  <c r="M583" i="2"/>
  <c r="M519" i="2"/>
  <c r="M455" i="2"/>
  <c r="M391" i="2"/>
  <c r="M326" i="2"/>
  <c r="M252" i="2"/>
  <c r="M188" i="2"/>
  <c r="M124" i="2"/>
  <c r="M57" i="2"/>
  <c r="N1253" i="2"/>
  <c r="M1247" i="2"/>
  <c r="M1167" i="2"/>
  <c r="M1071" i="2"/>
  <c r="M991" i="2"/>
  <c r="M911" i="2"/>
  <c r="M843" i="2"/>
  <c r="M778" i="2"/>
  <c r="M714" i="2"/>
  <c r="M660" i="2"/>
  <c r="M596" i="2"/>
  <c r="M532" i="2"/>
  <c r="M468" i="2"/>
  <c r="M404" i="2"/>
  <c r="M340" i="2"/>
  <c r="M265" i="2"/>
  <c r="M201" i="2"/>
  <c r="M135" i="2"/>
  <c r="M70" i="2"/>
  <c r="N1261" i="2"/>
  <c r="M1163" i="2"/>
  <c r="M953" i="2"/>
  <c r="M825" i="2"/>
  <c r="M711" i="2"/>
  <c r="M621" i="2"/>
  <c r="M525" i="2"/>
  <c r="M445" i="2"/>
  <c r="M365" i="2"/>
  <c r="M262" i="2"/>
  <c r="M182" i="2"/>
  <c r="M99" i="2"/>
  <c r="N1257" i="2"/>
  <c r="M968" i="2"/>
  <c r="M210" i="2"/>
  <c r="M617" i="2"/>
  <c r="M1212" i="2"/>
  <c r="M1207" i="2"/>
  <c r="M1078" i="2"/>
  <c r="M1014" i="2"/>
  <c r="M950" i="2"/>
  <c r="M821" i="2"/>
  <c r="M757" i="2"/>
  <c r="M1203" i="2"/>
  <c r="M1139" i="2"/>
  <c r="M1075" i="2"/>
  <c r="M1011" i="2"/>
  <c r="M947" i="2"/>
  <c r="M883" i="2"/>
  <c r="M814" i="2"/>
  <c r="M750" i="2"/>
  <c r="M686" i="2"/>
  <c r="M631" i="2"/>
  <c r="M567" i="2"/>
  <c r="M503" i="2"/>
  <c r="M439" i="2"/>
  <c r="M375" i="2"/>
  <c r="M300" i="2"/>
  <c r="M236" i="2"/>
  <c r="M176" i="2"/>
  <c r="M106" i="2"/>
  <c r="M41" i="2"/>
  <c r="M1231" i="2"/>
  <c r="M1135" i="2"/>
  <c r="M1055" i="2"/>
  <c r="M975" i="2"/>
  <c r="M895" i="2"/>
  <c r="M828" i="2"/>
  <c r="M764" i="2"/>
  <c r="M700" i="2"/>
  <c r="M644" i="2"/>
  <c r="M580" i="2"/>
  <c r="M516" i="2"/>
  <c r="M452" i="2"/>
  <c r="M388" i="2"/>
  <c r="M323" i="2"/>
  <c r="M249" i="2"/>
  <c r="M185" i="2"/>
  <c r="M117" i="2"/>
  <c r="M54" i="2"/>
  <c r="N1246" i="2"/>
  <c r="M1081" i="2"/>
  <c r="M905" i="2"/>
  <c r="M807" i="2"/>
  <c r="M697" i="2"/>
  <c r="M589" i="2"/>
  <c r="M509" i="2"/>
  <c r="M429" i="2"/>
  <c r="M334" i="2"/>
  <c r="M246" i="2"/>
  <c r="M163" i="2"/>
  <c r="M67" i="2"/>
  <c r="M813" i="2"/>
  <c r="M50" i="2"/>
  <c r="N1247" i="2"/>
  <c r="M403" i="2"/>
  <c r="N1260" i="2"/>
  <c r="N1239" i="2"/>
  <c r="K646" i="2"/>
  <c r="K913" i="2"/>
  <c r="K692" i="2"/>
  <c r="M1187" i="2"/>
  <c r="M1123" i="2"/>
  <c r="M1059" i="2"/>
  <c r="M931" i="2"/>
  <c r="M867" i="2"/>
  <c r="M736" i="2"/>
  <c r="M672" i="2"/>
  <c r="M551" i="2"/>
  <c r="M1199" i="2"/>
  <c r="M1119" i="2"/>
  <c r="M1039" i="2"/>
  <c r="M943" i="2"/>
  <c r="M879" i="2"/>
  <c r="M810" i="2"/>
  <c r="M746" i="2"/>
  <c r="M682" i="2"/>
  <c r="M628" i="2"/>
  <c r="M564" i="2"/>
  <c r="M500" i="2"/>
  <c r="M436" i="2"/>
  <c r="M372" i="2"/>
  <c r="M297" i="2"/>
  <c r="M233" i="2"/>
  <c r="M169" i="2"/>
  <c r="M103" i="2"/>
  <c r="M38" i="2"/>
  <c r="M1017" i="2"/>
  <c r="M889" i="2"/>
  <c r="M775" i="2"/>
  <c r="M653" i="2"/>
  <c r="M573" i="2"/>
  <c r="M493" i="2"/>
  <c r="M397" i="2"/>
  <c r="M310" i="2"/>
  <c r="M230" i="2"/>
  <c r="M131" i="2"/>
  <c r="M51" i="2"/>
  <c r="N1240" i="2"/>
  <c r="M550" i="2"/>
  <c r="K1061" i="2"/>
  <c r="K1221" i="2"/>
  <c r="K660" i="2"/>
  <c r="K919" i="2"/>
  <c r="K1016" i="2"/>
  <c r="K1192" i="2"/>
  <c r="N1142" i="2"/>
  <c r="M1097" i="2"/>
  <c r="M937" i="2"/>
  <c r="M679" i="2"/>
  <c r="K1018" i="2"/>
  <c r="K1088" i="2"/>
  <c r="K1200" i="2"/>
  <c r="K822" i="2"/>
  <c r="K941" i="2"/>
  <c r="K1092" i="2"/>
  <c r="K1220" i="2"/>
  <c r="K404" i="2"/>
  <c r="K713" i="2"/>
  <c r="K849" i="2"/>
  <c r="K977" i="2"/>
  <c r="K1157" i="2"/>
  <c r="K229" i="2"/>
  <c r="K788" i="2"/>
  <c r="K1047" i="2"/>
  <c r="K1266" i="2"/>
  <c r="K982" i="2"/>
  <c r="K1046" i="2"/>
  <c r="K1104" i="2"/>
  <c r="K758" i="2"/>
  <c r="K845" i="2"/>
  <c r="K973" i="2"/>
  <c r="K1124" i="2"/>
  <c r="K1252" i="2"/>
  <c r="K532" i="2"/>
  <c r="K745" i="2"/>
  <c r="K881" i="2"/>
  <c r="K1041" i="2"/>
  <c r="K1189" i="2"/>
  <c r="K375" i="2"/>
  <c r="K820" i="2"/>
  <c r="K1079" i="2"/>
  <c r="K1168" i="2"/>
  <c r="M630" i="2"/>
  <c r="M306" i="2"/>
  <c r="M20" i="2"/>
  <c r="M277" i="2"/>
  <c r="M287" i="2"/>
  <c r="M44" i="2"/>
  <c r="M1162" i="2"/>
  <c r="M1064" i="2"/>
  <c r="M1004" i="2"/>
  <c r="M1020" i="2"/>
  <c r="N18" i="2"/>
  <c r="M917" i="2"/>
  <c r="M31" i="2"/>
  <c r="M28" i="2"/>
  <c r="M1227" i="2"/>
  <c r="M1033" i="2"/>
  <c r="M839" i="2"/>
  <c r="M761" i="2"/>
  <c r="M888" i="2"/>
  <c r="M454" i="2"/>
  <c r="M130" i="2"/>
  <c r="M792" i="2"/>
  <c r="M17" i="2"/>
  <c r="M1174" i="2"/>
  <c r="M659" i="2"/>
  <c r="M159" i="2"/>
  <c r="M537" i="2"/>
  <c r="M496" i="2"/>
  <c r="M717" i="2"/>
  <c r="M1045" i="2"/>
  <c r="M531" i="2"/>
  <c r="M85" i="2"/>
  <c r="M1266" i="2"/>
  <c r="M248" i="2"/>
  <c r="M1010" i="2"/>
  <c r="N39" i="2"/>
  <c r="M1259" i="2"/>
  <c r="M1215" i="2"/>
  <c r="M1023" i="2"/>
  <c r="M959" i="2"/>
  <c r="M229" i="2"/>
  <c r="N1235" i="2"/>
  <c r="M1211" i="2"/>
  <c r="M1147" i="2"/>
  <c r="M1258" i="2"/>
  <c r="M1128" i="2"/>
  <c r="M1032" i="2"/>
  <c r="M952" i="2"/>
  <c r="M872" i="2"/>
  <c r="M781" i="2"/>
  <c r="M699" i="2"/>
  <c r="M614" i="2"/>
  <c r="M518" i="2"/>
  <c r="M438" i="2"/>
  <c r="M358" i="2"/>
  <c r="M274" i="2"/>
  <c r="M194" i="2"/>
  <c r="M116" i="2"/>
  <c r="M34" i="2"/>
  <c r="M876" i="2"/>
  <c r="M473" i="2"/>
  <c r="M197" i="2"/>
  <c r="N1243" i="2"/>
  <c r="M1142" i="2"/>
  <c r="M1013" i="2"/>
  <c r="M885" i="2"/>
  <c r="M760" i="2"/>
  <c r="M627" i="2"/>
  <c r="M499" i="2"/>
  <c r="M371" i="2"/>
  <c r="M255" i="2"/>
  <c r="M127" i="2"/>
  <c r="M1052" i="2"/>
  <c r="M409" i="2"/>
  <c r="N1232" i="2"/>
  <c r="M1202" i="2"/>
  <c r="M946" i="2"/>
  <c r="M692" i="2"/>
  <c r="M432" i="2"/>
  <c r="M184" i="2"/>
  <c r="M785" i="2"/>
  <c r="N1255" i="2"/>
  <c r="N1251" i="2"/>
  <c r="M1195" i="2"/>
  <c r="M1129" i="2"/>
  <c r="M1065" i="2"/>
  <c r="M1001" i="2"/>
  <c r="M1226" i="2"/>
  <c r="M1096" i="2"/>
  <c r="M1016" i="2"/>
  <c r="M936" i="2"/>
  <c r="M842" i="2"/>
  <c r="M763" i="2"/>
  <c r="M685" i="2"/>
  <c r="M582" i="2"/>
  <c r="M502" i="2"/>
  <c r="M422" i="2"/>
  <c r="M328" i="2"/>
  <c r="M258" i="2"/>
  <c r="M178" i="2"/>
  <c r="M82" i="2"/>
  <c r="M1262" i="2"/>
  <c r="M753" i="2"/>
  <c r="M425" i="2"/>
  <c r="M120" i="2"/>
  <c r="N1242" i="2"/>
  <c r="M1238" i="2"/>
  <c r="M1109" i="2"/>
  <c r="M981" i="2"/>
  <c r="M853" i="2"/>
  <c r="M728" i="2"/>
  <c r="M595" i="2"/>
  <c r="M467" i="2"/>
  <c r="M339" i="2"/>
  <c r="M223" i="2"/>
  <c r="M95" i="2"/>
  <c r="N1258" i="2"/>
  <c r="M799" i="2"/>
  <c r="M318" i="2"/>
  <c r="N1248" i="2"/>
  <c r="M1138" i="2"/>
  <c r="M882" i="2"/>
  <c r="M624" i="2"/>
  <c r="M368" i="2"/>
  <c r="M123" i="2"/>
  <c r="M521" i="2"/>
  <c r="N1234" i="2"/>
  <c r="M721" i="2"/>
  <c r="K1009" i="2"/>
  <c r="K1125" i="2"/>
  <c r="K1253" i="2"/>
  <c r="K481" i="2"/>
  <c r="K724" i="2"/>
  <c r="K855" i="2"/>
  <c r="K983" i="2"/>
  <c r="K1111" i="2"/>
  <c r="K1080" i="2"/>
  <c r="K1264" i="2"/>
  <c r="M1151" i="2"/>
  <c r="M1087" i="2"/>
  <c r="M1243" i="2"/>
  <c r="M1179" i="2"/>
  <c r="M1113" i="2"/>
  <c r="M1049" i="2"/>
  <c r="M985" i="2"/>
  <c r="M921" i="2"/>
  <c r="M857" i="2"/>
  <c r="M793" i="2"/>
  <c r="M729" i="2"/>
  <c r="M666" i="2"/>
  <c r="M605" i="2"/>
  <c r="M541" i="2"/>
  <c r="M477" i="2"/>
  <c r="M413" i="2"/>
  <c r="M349" i="2"/>
  <c r="M278" i="2"/>
  <c r="M214" i="2"/>
  <c r="M145" i="2"/>
  <c r="M83" i="2"/>
  <c r="N1241" i="2"/>
  <c r="N1236" i="2"/>
  <c r="M1194" i="2"/>
  <c r="M1080" i="2"/>
  <c r="M1000" i="2"/>
  <c r="M904" i="2"/>
  <c r="M827" i="2"/>
  <c r="M749" i="2"/>
  <c r="M646" i="2"/>
  <c r="M566" i="2"/>
  <c r="M486" i="2"/>
  <c r="M390" i="2"/>
  <c r="M316" i="2"/>
  <c r="M242" i="2"/>
  <c r="M148" i="2"/>
  <c r="M66" i="2"/>
  <c r="N1259" i="2"/>
  <c r="M1132" i="2"/>
  <c r="M689" i="2"/>
  <c r="M377" i="2"/>
  <c r="N1231" i="2"/>
  <c r="M1206" i="2"/>
  <c r="M1077" i="2"/>
  <c r="M949" i="2"/>
  <c r="M824" i="2"/>
  <c r="M696" i="2"/>
  <c r="M563" i="2"/>
  <c r="M435" i="2"/>
  <c r="M314" i="2"/>
  <c r="M191" i="2"/>
  <c r="M63" i="2"/>
  <c r="N1238" i="2"/>
  <c r="M671" i="2"/>
  <c r="M181" i="2"/>
  <c r="N1233" i="2"/>
  <c r="N1244" i="2"/>
  <c r="M1074" i="2"/>
  <c r="M820" i="2"/>
  <c r="M560" i="2"/>
  <c r="M312" i="2"/>
  <c r="M60" i="2"/>
  <c r="M245" i="2"/>
  <c r="N1250" i="2"/>
  <c r="M1146" i="2"/>
  <c r="M924" i="2"/>
  <c r="M361" i="2"/>
  <c r="K612" i="2"/>
  <c r="K756" i="2"/>
  <c r="K887" i="2"/>
  <c r="K1015" i="2"/>
  <c r="K1239" i="2"/>
  <c r="K1112" i="2"/>
  <c r="K1263" i="2"/>
  <c r="M1210" i="2"/>
  <c r="M1198" i="2"/>
  <c r="M940" i="2"/>
  <c r="M1222" i="2"/>
  <c r="M1158" i="2"/>
  <c r="M1093" i="2"/>
  <c r="M1029" i="2"/>
  <c r="M965" i="2"/>
  <c r="M901" i="2"/>
  <c r="M838" i="2"/>
  <c r="M774" i="2"/>
  <c r="M710" i="2"/>
  <c r="M643" i="2"/>
  <c r="M579" i="2"/>
  <c r="M515" i="2"/>
  <c r="M451" i="2"/>
  <c r="M387" i="2"/>
  <c r="M325" i="2"/>
  <c r="M271" i="2"/>
  <c r="M207" i="2"/>
  <c r="M141" i="2"/>
  <c r="M79" i="2"/>
  <c r="M1246" i="2"/>
  <c r="M988" i="2"/>
  <c r="M735" i="2"/>
  <c r="M489" i="2"/>
  <c r="M261" i="2"/>
  <c r="M1250" i="2"/>
  <c r="M1186" i="2"/>
  <c r="M1122" i="2"/>
  <c r="M1058" i="2"/>
  <c r="M994" i="2"/>
  <c r="M930" i="2"/>
  <c r="M866" i="2"/>
  <c r="M802" i="2"/>
  <c r="M738" i="2"/>
  <c r="M674" i="2"/>
  <c r="M608" i="2"/>
  <c r="M544" i="2"/>
  <c r="M480" i="2"/>
  <c r="M416" i="2"/>
  <c r="M352" i="2"/>
  <c r="M296" i="2"/>
  <c r="M232" i="2"/>
  <c r="M172" i="2"/>
  <c r="M105" i="2"/>
  <c r="M1214" i="2"/>
  <c r="M956" i="2"/>
  <c r="M703" i="2"/>
  <c r="M441" i="2"/>
  <c r="M213" i="2"/>
  <c r="M505" i="2"/>
  <c r="M166" i="2"/>
  <c r="M1182" i="2"/>
  <c r="M1234" i="2"/>
  <c r="M1170" i="2"/>
  <c r="M1106" i="2"/>
  <c r="M1042" i="2"/>
  <c r="M978" i="2"/>
  <c r="M914" i="2"/>
  <c r="M849" i="2"/>
  <c r="M788" i="2"/>
  <c r="M724" i="2"/>
  <c r="M656" i="2"/>
  <c r="M592" i="2"/>
  <c r="M528" i="2"/>
  <c r="M464" i="2"/>
  <c r="M400" i="2"/>
  <c r="M336" i="2"/>
  <c r="M280" i="2"/>
  <c r="M216" i="2"/>
  <c r="M155" i="2"/>
  <c r="M92" i="2"/>
  <c r="M1150" i="2"/>
  <c r="M908" i="2"/>
  <c r="M633" i="2"/>
  <c r="M345" i="2"/>
  <c r="M102" i="2"/>
  <c r="M1230" i="2"/>
  <c r="M457" i="2"/>
  <c r="M152" i="2"/>
  <c r="M972" i="2"/>
  <c r="M1166" i="2"/>
  <c r="M649" i="2"/>
  <c r="K806" i="2"/>
  <c r="K872" i="2"/>
  <c r="K936" i="2"/>
  <c r="K1000" i="2"/>
  <c r="K1076" i="2"/>
  <c r="K1140" i="2"/>
  <c r="K1204" i="2"/>
  <c r="K73" i="2"/>
  <c r="K331" i="2"/>
  <c r="K630" i="2"/>
  <c r="K697" i="2"/>
  <c r="K761" i="2"/>
  <c r="K844" i="2"/>
  <c r="K908" i="2"/>
  <c r="K972" i="2"/>
  <c r="K1036" i="2"/>
  <c r="K1077" i="2"/>
  <c r="K1141" i="2"/>
  <c r="K1205" i="2"/>
  <c r="K47" i="2"/>
  <c r="K311" i="2"/>
  <c r="K557" i="2"/>
  <c r="K676" i="2"/>
  <c r="K740" i="2"/>
  <c r="K804" i="2"/>
  <c r="K859" i="2"/>
  <c r="K923" i="2"/>
  <c r="K987" i="2"/>
  <c r="K1051" i="2"/>
  <c r="K1127" i="2"/>
  <c r="K1021" i="2"/>
  <c r="K1096" i="2"/>
  <c r="K1232" i="2"/>
  <c r="K1199" i="2"/>
  <c r="K1223" i="2"/>
  <c r="M1242" i="2"/>
  <c r="M1178" i="2"/>
  <c r="M1112" i="2"/>
  <c r="M1048" i="2"/>
  <c r="M984" i="2"/>
  <c r="M920" i="2"/>
  <c r="M856" i="2"/>
  <c r="M795" i="2"/>
  <c r="M731" i="2"/>
  <c r="M668" i="2"/>
  <c r="M598" i="2"/>
  <c r="M534" i="2"/>
  <c r="M470" i="2"/>
  <c r="M406" i="2"/>
  <c r="M342" i="2"/>
  <c r="M290" i="2"/>
  <c r="M226" i="2"/>
  <c r="M162" i="2"/>
  <c r="M98" i="2"/>
  <c r="M1068" i="2"/>
  <c r="M817" i="2"/>
  <c r="M553" i="2"/>
  <c r="M309" i="2"/>
  <c r="M53" i="2"/>
  <c r="M1254" i="2"/>
  <c r="M1190" i="2"/>
  <c r="M1125" i="2"/>
  <c r="M1061" i="2"/>
  <c r="M997" i="2"/>
  <c r="M933" i="2"/>
  <c r="M869" i="2"/>
  <c r="M806" i="2"/>
  <c r="M742" i="2"/>
  <c r="M678" i="2"/>
  <c r="M611" i="2"/>
  <c r="M547" i="2"/>
  <c r="M483" i="2"/>
  <c r="M419" i="2"/>
  <c r="M355" i="2"/>
  <c r="M303" i="2"/>
  <c r="M239" i="2"/>
  <c r="M175" i="2"/>
  <c r="M109" i="2"/>
  <c r="M47" i="2"/>
  <c r="M1116" i="2"/>
  <c r="M860" i="2"/>
  <c r="M601" i="2"/>
  <c r="M393" i="2"/>
  <c r="M134" i="2"/>
  <c r="M1218" i="2"/>
  <c r="M1154" i="2"/>
  <c r="M1090" i="2"/>
  <c r="M1026" i="2"/>
  <c r="M962" i="2"/>
  <c r="M898" i="2"/>
  <c r="M834" i="2"/>
  <c r="M770" i="2"/>
  <c r="M706" i="2"/>
  <c r="M640" i="2"/>
  <c r="M576" i="2"/>
  <c r="M512" i="2"/>
  <c r="M448" i="2"/>
  <c r="M384" i="2"/>
  <c r="M320" i="2"/>
  <c r="M264" i="2"/>
  <c r="M200" i="2"/>
  <c r="M137" i="2"/>
  <c r="M76" i="2"/>
  <c r="M1084" i="2"/>
  <c r="M846" i="2"/>
  <c r="M585" i="2"/>
  <c r="M293" i="2"/>
  <c r="M69" i="2"/>
  <c r="M892" i="2"/>
  <c r="K840" i="2"/>
  <c r="K904" i="2"/>
  <c r="K968" i="2"/>
  <c r="K1032" i="2"/>
  <c r="K1108" i="2"/>
  <c r="K1172" i="2"/>
  <c r="K1236" i="2"/>
  <c r="K201" i="2"/>
  <c r="K480" i="2"/>
  <c r="K665" i="2"/>
  <c r="K729" i="2"/>
  <c r="K793" i="2"/>
  <c r="K876" i="2"/>
  <c r="K940" i="2"/>
  <c r="K1004" i="2"/>
  <c r="K1053" i="2"/>
  <c r="K1109" i="2"/>
  <c r="K1173" i="2"/>
  <c r="K1237" i="2"/>
  <c r="K165" i="2"/>
  <c r="K429" i="2"/>
  <c r="K641" i="2"/>
  <c r="K708" i="2"/>
  <c r="K772" i="2"/>
  <c r="K827" i="2"/>
  <c r="K891" i="2"/>
  <c r="K955" i="2"/>
  <c r="K1019" i="2"/>
  <c r="K1095" i="2"/>
  <c r="K1175" i="2"/>
  <c r="K1064" i="2"/>
  <c r="K1128" i="2"/>
  <c r="K1143" i="2"/>
  <c r="K1256" i="2"/>
  <c r="M1036" i="2"/>
  <c r="M767" i="2"/>
  <c r="M37" i="2"/>
  <c r="S18" i="1"/>
  <c r="S13" i="1" a="1"/>
  <c r="S13" i="1" s="1"/>
  <c r="S8" i="1"/>
  <c r="J1147" i="2" a="1"/>
  <c r="J1147" i="2"/>
  <c r="J1219" i="2"/>
  <c r="P17" i="2"/>
  <c r="J1250" i="2"/>
  <c r="J34" i="2"/>
  <c r="J98" i="2"/>
  <c r="J162" i="2"/>
  <c r="J226" i="2"/>
  <c r="J286" i="2"/>
  <c r="J350" i="2"/>
  <c r="J425" i="2"/>
  <c r="J489" i="2"/>
  <c r="J553" i="2"/>
  <c r="J35" i="2"/>
  <c r="J101" i="2"/>
  <c r="J165" i="2"/>
  <c r="P34" i="2"/>
  <c r="J52" i="2"/>
  <c r="J118" i="2"/>
  <c r="J182" i="2"/>
  <c r="J246" i="2"/>
  <c r="J314" i="2"/>
  <c r="J378" i="2"/>
  <c r="J444" i="2"/>
  <c r="J508" i="2"/>
  <c r="J572" i="2"/>
  <c r="J63" i="2"/>
  <c r="J121" i="2"/>
  <c r="J185" i="2"/>
  <c r="J249" i="2"/>
  <c r="J311" i="2"/>
  <c r="J375" i="2"/>
  <c r="J435" i="2"/>
  <c r="J499" i="2"/>
  <c r="J563" i="2"/>
  <c r="J1218" i="2"/>
  <c r="J37" i="2"/>
  <c r="J106" i="2"/>
  <c r="J170" i="2"/>
  <c r="J234" i="2"/>
  <c r="J299" i="2"/>
  <c r="J363" i="2"/>
  <c r="J431" i="2"/>
  <c r="J495" i="2"/>
  <c r="J559" i="2"/>
  <c r="J48" i="2"/>
  <c r="J109" i="2"/>
  <c r="J54" i="2"/>
  <c r="J126" i="2"/>
  <c r="J190" i="2"/>
  <c r="J254" i="2"/>
  <c r="J316" i="2"/>
  <c r="J380" i="2"/>
  <c r="J456" i="2"/>
  <c r="J520" i="2"/>
  <c r="J584" i="2"/>
  <c r="J65" i="2"/>
  <c r="J129" i="2"/>
  <c r="J193" i="2"/>
  <c r="J257" i="2"/>
  <c r="J313" i="2"/>
  <c r="J377" i="2"/>
  <c r="J442" i="2"/>
  <c r="J506" i="2"/>
  <c r="J570" i="2"/>
  <c r="J39" i="2"/>
  <c r="J99" i="2"/>
  <c r="J163" i="2"/>
  <c r="J227" i="2"/>
  <c r="J289" i="2"/>
  <c r="J353" i="2"/>
  <c r="J426" i="2"/>
  <c r="J490" i="2"/>
  <c r="J554" i="2"/>
  <c r="J14" i="2"/>
  <c r="J278" i="2"/>
  <c r="J530" i="2"/>
  <c r="J648" i="2"/>
  <c r="J710" i="2"/>
  <c r="J774" i="2"/>
  <c r="J843" i="2"/>
  <c r="J907" i="2"/>
  <c r="J971" i="2"/>
  <c r="J1035" i="2"/>
  <c r="J1085" i="2"/>
  <c r="J1149" i="2"/>
  <c r="J1213" i="2"/>
  <c r="J88" i="2"/>
  <c r="J356" i="2"/>
  <c r="J596" i="2"/>
  <c r="J689" i="2"/>
  <c r="J753" i="2"/>
  <c r="J817" i="2"/>
  <c r="J886" i="2"/>
  <c r="J950" i="2"/>
  <c r="J1014" i="2"/>
  <c r="J1094" i="2"/>
  <c r="J1158" i="2"/>
  <c r="J1222" i="2"/>
  <c r="J84" i="2"/>
  <c r="J340" i="2"/>
  <c r="J575" i="2"/>
  <c r="J668" i="2"/>
  <c r="J732" i="2"/>
  <c r="J796" i="2"/>
  <c r="J857" i="2"/>
  <c r="J921" i="2"/>
  <c r="J985" i="2"/>
  <c r="J1049" i="2"/>
  <c r="J1089" i="2"/>
  <c r="J1153" i="2"/>
  <c r="J1217" i="2"/>
  <c r="J112" i="2"/>
  <c r="J358" i="2"/>
  <c r="J602" i="2"/>
  <c r="J652" i="2"/>
  <c r="J707" i="2"/>
  <c r="J771" i="2"/>
  <c r="J834" i="2"/>
  <c r="J898" i="2"/>
  <c r="J962" i="2"/>
  <c r="J1026" i="2"/>
  <c r="J1106" i="2"/>
  <c r="J1259" i="2"/>
  <c r="J1227" i="2"/>
  <c r="J229" i="2"/>
  <c r="J293" i="2"/>
  <c r="J357" i="2"/>
  <c r="J416" i="2"/>
  <c r="J480" i="2"/>
  <c r="J544" i="2"/>
  <c r="J594" i="2"/>
  <c r="J71" i="2"/>
  <c r="J135" i="2"/>
  <c r="J199" i="2"/>
  <c r="J263" i="2"/>
  <c r="J333" i="2"/>
  <c r="J400" i="2"/>
  <c r="J464" i="2"/>
  <c r="J528" i="2"/>
  <c r="J601" i="2"/>
  <c r="J172" i="2"/>
  <c r="J421" i="2"/>
  <c r="J629" i="2"/>
  <c r="J682" i="2"/>
  <c r="J746" i="2"/>
  <c r="J810" i="2"/>
  <c r="J876" i="2"/>
  <c r="J940" i="2"/>
  <c r="J1004" i="2"/>
  <c r="J1061" i="2"/>
  <c r="J1124" i="2"/>
  <c r="J1188" i="2"/>
  <c r="J1252" i="2"/>
  <c r="J232" i="2"/>
  <c r="J498" i="2"/>
  <c r="J661" i="2"/>
  <c r="J725" i="2"/>
  <c r="J789" i="2"/>
  <c r="J856" i="2"/>
  <c r="J920" i="2"/>
  <c r="J984" i="2"/>
  <c r="J1048" i="2"/>
  <c r="J1127" i="2"/>
  <c r="J1191" i="2"/>
  <c r="J1255" i="2"/>
  <c r="J228" i="2"/>
  <c r="J466" i="2"/>
  <c r="J639" i="2"/>
  <c r="J704" i="2"/>
  <c r="J768" i="2"/>
  <c r="J826" i="2"/>
  <c r="J890" i="2"/>
  <c r="J954" i="2"/>
  <c r="J1018" i="2"/>
  <c r="J1064" i="2"/>
  <c r="J1128" i="2"/>
  <c r="J1192" i="2"/>
  <c r="J1256" i="2"/>
  <c r="J256" i="2"/>
  <c r="J505" i="2"/>
  <c r="J624" i="2"/>
  <c r="J679" i="2"/>
  <c r="J743" i="2"/>
  <c r="J807" i="2"/>
  <c r="J867" i="2"/>
  <c r="J931" i="2"/>
  <c r="J995" i="2"/>
  <c r="J1075" i="2"/>
  <c r="J1139" i="2"/>
  <c r="J25" i="2"/>
  <c r="J91" i="2"/>
  <c r="J155" i="2"/>
  <c r="J219" i="2"/>
  <c r="J287" i="2"/>
  <c r="J351" i="2"/>
  <c r="J419" i="2"/>
  <c r="J483" i="2"/>
  <c r="J547" i="2"/>
  <c r="J607" i="2"/>
  <c r="J252" i="2"/>
  <c r="J492" i="2"/>
  <c r="J635" i="2"/>
  <c r="J702" i="2"/>
  <c r="J766" i="2"/>
  <c r="J841" i="2"/>
  <c r="J905" i="2"/>
  <c r="J969" i="2"/>
  <c r="J1033" i="2"/>
  <c r="J1077" i="2"/>
  <c r="J1141" i="2"/>
  <c r="J1205" i="2"/>
  <c r="J62" i="2"/>
  <c r="J326" i="2"/>
  <c r="J574" i="2"/>
  <c r="J681" i="2"/>
  <c r="J745" i="2"/>
  <c r="J809" i="2"/>
  <c r="J884" i="2"/>
  <c r="J948" i="2"/>
  <c r="J1012" i="2"/>
  <c r="J1086" i="2"/>
  <c r="J1150" i="2"/>
  <c r="J1214" i="2"/>
  <c r="J46" i="2"/>
  <c r="J310" i="2"/>
  <c r="J542" i="2"/>
  <c r="J660" i="2"/>
  <c r="J724" i="2"/>
  <c r="J788" i="2"/>
  <c r="J832" i="2"/>
  <c r="J896" i="2"/>
  <c r="J960" i="2"/>
  <c r="J1024" i="2"/>
  <c r="J1081" i="2"/>
  <c r="J1145" i="2"/>
  <c r="J1209" i="2"/>
  <c r="J80" i="2"/>
  <c r="J324" i="2"/>
  <c r="J581" i="2"/>
  <c r="J638" i="2"/>
  <c r="J699" i="2"/>
  <c r="J763" i="2"/>
  <c r="J831" i="2"/>
  <c r="J895" i="2"/>
  <c r="J959" i="2"/>
  <c r="J1023" i="2"/>
  <c r="J1098" i="2"/>
  <c r="J1210" i="2"/>
  <c r="K1216" i="2"/>
  <c r="K1191" i="2"/>
  <c r="J205" i="2"/>
  <c r="J269" i="2"/>
  <c r="J328" i="2"/>
  <c r="J395" i="2"/>
  <c r="J454" i="2"/>
  <c r="J518" i="2"/>
  <c r="J582" i="2"/>
  <c r="J43" i="2"/>
  <c r="J111" i="2"/>
  <c r="J175" i="2"/>
  <c r="J239" i="2"/>
  <c r="J304" i="2"/>
  <c r="J368" i="2"/>
  <c r="J438" i="2"/>
  <c r="J502" i="2"/>
  <c r="J566" i="2"/>
  <c r="J76" i="2"/>
  <c r="J338" i="2"/>
  <c r="J587" i="2"/>
  <c r="J658" i="2"/>
  <c r="J722" i="2"/>
  <c r="J786" i="2"/>
  <c r="J846" i="2"/>
  <c r="J910" i="2"/>
  <c r="J974" i="2"/>
  <c r="J1038" i="2"/>
  <c r="J1100" i="2"/>
  <c r="J1164" i="2"/>
  <c r="J1228" i="2"/>
  <c r="J136" i="2"/>
  <c r="J408" i="2"/>
  <c r="J609" i="2"/>
  <c r="J701" i="2"/>
  <c r="J765" i="2"/>
  <c r="J849" i="2"/>
  <c r="J913" i="2"/>
  <c r="J977" i="2"/>
  <c r="J1041" i="2"/>
  <c r="J1103" i="2"/>
  <c r="J1167" i="2"/>
  <c r="J1231" i="2"/>
  <c r="J132" i="2"/>
  <c r="J387" i="2"/>
  <c r="J612" i="2"/>
  <c r="J680" i="2"/>
  <c r="J744" i="2"/>
  <c r="J808" i="2"/>
  <c r="J860" i="2"/>
  <c r="J924" i="2"/>
  <c r="J988" i="2"/>
  <c r="J1052" i="2"/>
  <c r="J1104" i="2"/>
  <c r="J1168" i="2"/>
  <c r="J1232" i="2"/>
  <c r="J160" i="2"/>
  <c r="J392" i="2"/>
  <c r="J617" i="2"/>
  <c r="J655" i="2"/>
  <c r="J719" i="2"/>
  <c r="J783" i="2"/>
  <c r="J837" i="2"/>
  <c r="J901" i="2"/>
  <c r="J965" i="2"/>
  <c r="J1029" i="2"/>
  <c r="J1115" i="2"/>
  <c r="J1203" i="2"/>
  <c r="K1255" i="2"/>
  <c r="P117" i="2"/>
  <c r="P760" i="2"/>
  <c r="J50" i="2"/>
  <c r="J114" i="2"/>
  <c r="J178" i="2"/>
  <c r="J242" i="2"/>
  <c r="J302" i="2"/>
  <c r="J366" i="2"/>
  <c r="J443" i="2"/>
  <c r="J507" i="2"/>
  <c r="J571" i="2"/>
  <c r="J51" i="2"/>
  <c r="J117" i="2"/>
  <c r="J1179" i="2"/>
  <c r="J70" i="2"/>
  <c r="J134" i="2"/>
  <c r="J198" i="2"/>
  <c r="J262" i="2"/>
  <c r="J330" i="2"/>
  <c r="J398" i="2"/>
  <c r="J462" i="2"/>
  <c r="J526" i="2"/>
  <c r="J15" i="2"/>
  <c r="J73" i="2"/>
  <c r="J137" i="2"/>
  <c r="J201" i="2"/>
  <c r="J265" i="2"/>
  <c r="J327" i="2"/>
  <c r="J394" i="2"/>
  <c r="J449" i="2"/>
  <c r="J513" i="2"/>
  <c r="J577" i="2"/>
  <c r="J53" i="2"/>
  <c r="J122" i="2"/>
  <c r="J186" i="2"/>
  <c r="J250" i="2"/>
  <c r="J315" i="2"/>
  <c r="J379" i="2"/>
  <c r="J450" i="2"/>
  <c r="J514" i="2"/>
  <c r="J578" i="2"/>
  <c r="J64" i="2"/>
  <c r="J125" i="2"/>
  <c r="J1261" i="2"/>
  <c r="P1143" i="2"/>
  <c r="J78" i="2"/>
  <c r="J142" i="2"/>
  <c r="J206" i="2"/>
  <c r="J270" i="2"/>
  <c r="J332" i="2"/>
  <c r="J405" i="2"/>
  <c r="J469" i="2"/>
  <c r="J533" i="2"/>
  <c r="J17" i="2"/>
  <c r="J81" i="2"/>
  <c r="J145" i="2"/>
  <c r="J209" i="2"/>
  <c r="J273" i="2"/>
  <c r="J329" i="2"/>
  <c r="J396" i="2"/>
  <c r="J455" i="2"/>
  <c r="J519" i="2"/>
  <c r="J583" i="2"/>
  <c r="J55" i="2"/>
  <c r="J115" i="2"/>
  <c r="J179" i="2"/>
  <c r="J243" i="2"/>
  <c r="J305" i="2"/>
  <c r="J369" i="2"/>
  <c r="J439" i="2"/>
  <c r="J503" i="2"/>
  <c r="J567" i="2"/>
  <c r="J92" i="2"/>
  <c r="J342" i="2"/>
  <c r="J595" i="2"/>
  <c r="J662" i="2"/>
  <c r="J726" i="2"/>
  <c r="J790" i="2"/>
  <c r="J848" i="2"/>
  <c r="J912" i="2"/>
  <c r="J976" i="2"/>
  <c r="J1040" i="2"/>
  <c r="J1101" i="2"/>
  <c r="J1165" i="2"/>
  <c r="J1229" i="2"/>
  <c r="J152" i="2"/>
  <c r="J427" i="2"/>
  <c r="J642" i="2"/>
  <c r="J705" i="2"/>
  <c r="J769" i="2"/>
  <c r="J850" i="2"/>
  <c r="J914" i="2"/>
  <c r="J978" i="2"/>
  <c r="J1042" i="2"/>
  <c r="J1110" i="2"/>
  <c r="J1174" i="2"/>
  <c r="J1238" i="2"/>
  <c r="J148" i="2"/>
  <c r="J391" i="2"/>
  <c r="J613" i="2"/>
  <c r="J684" i="2"/>
  <c r="J748" i="2"/>
  <c r="J812" i="2"/>
  <c r="J861" i="2"/>
  <c r="J925" i="2"/>
  <c r="J989" i="2"/>
  <c r="J1054" i="2"/>
  <c r="J1105" i="2"/>
  <c r="J1169" i="2"/>
  <c r="J1233" i="2"/>
  <c r="J176" i="2"/>
  <c r="J415" i="2"/>
  <c r="J619" i="2"/>
  <c r="J659" i="2"/>
  <c r="J723" i="2"/>
  <c r="J787" i="2"/>
  <c r="J838" i="2"/>
  <c r="J902" i="2"/>
  <c r="J966" i="2"/>
  <c r="J1030" i="2"/>
  <c r="J1122" i="2"/>
  <c r="J1242" i="2"/>
  <c r="J181" i="2"/>
  <c r="J245" i="2"/>
  <c r="J309" i="2"/>
  <c r="J373" i="2"/>
  <c r="J429" i="2"/>
  <c r="J493" i="2"/>
  <c r="J557" i="2"/>
  <c r="J24" i="2"/>
  <c r="J87" i="2"/>
  <c r="J151" i="2"/>
  <c r="J215" i="2"/>
  <c r="J285" i="2"/>
  <c r="J349" i="2"/>
  <c r="J413" i="2"/>
  <c r="J477" i="2"/>
  <c r="J541" i="2"/>
  <c r="J606" i="2"/>
  <c r="J236" i="2"/>
  <c r="J478" i="2"/>
  <c r="J633" i="2"/>
  <c r="J698" i="2"/>
  <c r="J762" i="2"/>
  <c r="J839" i="2"/>
  <c r="J903" i="2"/>
  <c r="J967" i="2"/>
  <c r="J1031" i="2"/>
  <c r="J1076" i="2"/>
  <c r="J1140" i="2"/>
  <c r="J1204" i="2"/>
  <c r="J58" i="2"/>
  <c r="J322" i="2"/>
  <c r="J569" i="2"/>
  <c r="J677" i="2"/>
  <c r="J741" i="2"/>
  <c r="J805" i="2"/>
  <c r="J883" i="2"/>
  <c r="J947" i="2"/>
  <c r="J1011" i="2"/>
  <c r="J1079" i="2"/>
  <c r="J1143" i="2"/>
  <c r="J1207" i="2"/>
  <c r="J42" i="2"/>
  <c r="J306" i="2"/>
  <c r="J537" i="2"/>
  <c r="J656" i="2"/>
  <c r="J720" i="2"/>
  <c r="J784" i="2"/>
  <c r="J830" i="2"/>
  <c r="J894" i="2"/>
  <c r="J958" i="2"/>
  <c r="J1022" i="2"/>
  <c r="J1080" i="2"/>
  <c r="J1144" i="2"/>
  <c r="J1208" i="2"/>
  <c r="J60" i="2"/>
  <c r="J307" i="2"/>
  <c r="J562" i="2"/>
  <c r="J637" i="2"/>
  <c r="J695" i="2"/>
  <c r="J759" i="2"/>
  <c r="J823" i="2"/>
  <c r="J872" i="2"/>
  <c r="J936" i="2"/>
  <c r="J1000" i="2"/>
  <c r="J1091" i="2"/>
  <c r="J1171" i="2"/>
  <c r="J1202" i="2"/>
  <c r="J41" i="2"/>
  <c r="J107" i="2"/>
  <c r="J171" i="2"/>
  <c r="J235" i="2"/>
  <c r="J303" i="2"/>
  <c r="J367" i="2"/>
  <c r="J433" i="2"/>
  <c r="J497" i="2"/>
  <c r="J561" i="2"/>
  <c r="J61" i="2"/>
  <c r="J308" i="2"/>
  <c r="J568" i="2"/>
  <c r="J651" i="2"/>
  <c r="J718" i="2"/>
  <c r="J782" i="2"/>
  <c r="J845" i="2"/>
  <c r="J909" i="2"/>
  <c r="J973" i="2"/>
  <c r="J1037" i="2"/>
  <c r="J1093" i="2"/>
  <c r="J1157" i="2"/>
  <c r="J1221" i="2"/>
  <c r="J120" i="2"/>
  <c r="J390" i="2"/>
  <c r="J608" i="2"/>
  <c r="J697" i="2"/>
  <c r="J761" i="2"/>
  <c r="J847" i="2"/>
  <c r="J911" i="2"/>
  <c r="J975" i="2"/>
  <c r="J1039" i="2"/>
  <c r="J1102" i="2"/>
  <c r="J1166" i="2"/>
  <c r="J1230" i="2"/>
  <c r="J116" i="2"/>
  <c r="J374" i="2"/>
  <c r="J597" i="2"/>
  <c r="J676" i="2"/>
  <c r="J740" i="2"/>
  <c r="J804" i="2"/>
  <c r="J859" i="2"/>
  <c r="J923" i="2"/>
  <c r="J987" i="2"/>
  <c r="J1051" i="2"/>
  <c r="J1097" i="2"/>
  <c r="J1161" i="2"/>
  <c r="J1225" i="2"/>
  <c r="J144" i="2"/>
  <c r="J388" i="2"/>
  <c r="J611" i="2"/>
  <c r="J654" i="2"/>
  <c r="J715" i="2"/>
  <c r="J779" i="2"/>
  <c r="J836" i="2"/>
  <c r="J900" i="2"/>
  <c r="J964" i="2"/>
  <c r="J1028" i="2"/>
  <c r="J1114" i="2"/>
  <c r="K1167" i="2"/>
  <c r="J1195" i="2"/>
  <c r="J1163" i="2"/>
  <c r="J221" i="2"/>
  <c r="J280" i="2"/>
  <c r="J344" i="2"/>
  <c r="J404" i="2"/>
  <c r="J468" i="2"/>
  <c r="J532" i="2"/>
  <c r="J591" i="2"/>
  <c r="J59" i="2"/>
  <c r="J127" i="2"/>
  <c r="J191" i="2"/>
  <c r="J255" i="2"/>
  <c r="J320" i="2"/>
  <c r="J384" i="2"/>
  <c r="J452" i="2"/>
  <c r="J516" i="2"/>
  <c r="J580" i="2"/>
  <c r="J140" i="2"/>
  <c r="J393" i="2"/>
  <c r="J627" i="2"/>
  <c r="J674" i="2"/>
  <c r="J738" i="2"/>
  <c r="J802" i="2"/>
  <c r="J874" i="2"/>
  <c r="J938" i="2"/>
  <c r="J1002" i="2"/>
  <c r="J1057" i="2"/>
  <c r="J1116" i="2"/>
  <c r="J1180" i="2"/>
  <c r="J1244" i="2"/>
  <c r="J200" i="2"/>
  <c r="J460" i="2"/>
  <c r="J646" i="2"/>
  <c r="J717" i="2"/>
  <c r="J781" i="2"/>
  <c r="J853" i="2"/>
  <c r="J917" i="2"/>
  <c r="J981" i="2"/>
  <c r="J1045" i="2"/>
  <c r="J1119" i="2"/>
  <c r="J1183" i="2"/>
  <c r="J1247" i="2"/>
  <c r="J196" i="2"/>
  <c r="J428" i="2"/>
  <c r="J616" i="2"/>
  <c r="J696" i="2"/>
  <c r="J760" i="2"/>
  <c r="J824" i="2"/>
  <c r="J887" i="2"/>
  <c r="J951" i="2"/>
  <c r="J1015" i="2"/>
  <c r="J1060" i="2"/>
  <c r="J1120" i="2"/>
  <c r="J1184" i="2"/>
  <c r="J1248" i="2"/>
  <c r="J224" i="2"/>
  <c r="J472" i="2"/>
  <c r="J622" i="2"/>
  <c r="J671" i="2"/>
  <c r="J735" i="2"/>
  <c r="J799" i="2"/>
  <c r="J865" i="2"/>
  <c r="J929" i="2"/>
  <c r="J993" i="2"/>
  <c r="J1067" i="2"/>
  <c r="J1131" i="2"/>
  <c r="K1160" i="2"/>
  <c r="J1170" i="2"/>
  <c r="P12" i="2"/>
  <c r="J1194" i="2"/>
  <c r="P13" i="2"/>
  <c r="P181" i="2"/>
  <c r="P448" i="2"/>
  <c r="P642" i="2"/>
  <c r="P712" i="2"/>
  <c r="P776" i="2"/>
  <c r="P829" i="2"/>
  <c r="P893" i="2"/>
  <c r="P957" i="2"/>
  <c r="J1186" i="2"/>
  <c r="J66" i="2"/>
  <c r="J130" i="2"/>
  <c r="J194" i="2"/>
  <c r="J258" i="2"/>
  <c r="J318" i="2"/>
  <c r="J382" i="2"/>
  <c r="J457" i="2"/>
  <c r="J521" i="2"/>
  <c r="J585" i="2"/>
  <c r="J69" i="2"/>
  <c r="J133" i="2"/>
  <c r="J1258" i="2"/>
  <c r="J20" i="2"/>
  <c r="J86" i="2"/>
  <c r="J150" i="2"/>
  <c r="J214" i="2"/>
  <c r="J282" i="2"/>
  <c r="J346" i="2"/>
  <c r="J412" i="2"/>
  <c r="J476" i="2"/>
  <c r="J540" i="2"/>
  <c r="J31" i="2"/>
  <c r="J89" i="2"/>
  <c r="J153" i="2"/>
  <c r="J217" i="2"/>
  <c r="J279" i="2"/>
  <c r="J343" i="2"/>
  <c r="J403" i="2"/>
  <c r="J467" i="2"/>
  <c r="J531" i="2"/>
  <c r="J1257" i="2"/>
  <c r="J1154" i="2"/>
  <c r="J74" i="2"/>
  <c r="J138" i="2"/>
  <c r="J202" i="2"/>
  <c r="J266" i="2"/>
  <c r="J331" i="2"/>
  <c r="J399" i="2"/>
  <c r="J463" i="2"/>
  <c r="J527" i="2"/>
  <c r="J16" i="2"/>
  <c r="J77" i="2"/>
  <c r="J141" i="2"/>
  <c r="P1048" i="2"/>
  <c r="P1112" i="2"/>
  <c r="J22" i="2"/>
  <c r="J94" i="2"/>
  <c r="J158" i="2"/>
  <c r="J222" i="2"/>
  <c r="J284" i="2"/>
  <c r="J348" i="2"/>
  <c r="J424" i="2"/>
  <c r="J488" i="2"/>
  <c r="J552" i="2"/>
  <c r="J33" i="2"/>
  <c r="J97" i="2"/>
  <c r="J161" i="2"/>
  <c r="J225" i="2"/>
  <c r="J281" i="2"/>
  <c r="J345" i="2"/>
  <c r="J410" i="2"/>
  <c r="J474" i="2"/>
  <c r="J538" i="2"/>
  <c r="J592" i="2"/>
  <c r="J67" i="2"/>
  <c r="J131" i="2"/>
  <c r="J195" i="2"/>
  <c r="J259" i="2"/>
  <c r="J321" i="2"/>
  <c r="J385" i="2"/>
  <c r="J458" i="2"/>
  <c r="J522" i="2"/>
  <c r="J586" i="2"/>
  <c r="J156" i="2"/>
  <c r="J402" i="2"/>
  <c r="J628" i="2"/>
  <c r="J678" i="2"/>
  <c r="J742" i="2"/>
  <c r="J806" i="2"/>
  <c r="J875" i="2"/>
  <c r="J939" i="2"/>
  <c r="J1003" i="2"/>
  <c r="J1059" i="2"/>
  <c r="J1117" i="2"/>
  <c r="J1181" i="2"/>
  <c r="J1245" i="2"/>
  <c r="J216" i="2"/>
  <c r="J479" i="2"/>
  <c r="J657" i="2"/>
  <c r="J721" i="2"/>
  <c r="J785" i="2"/>
  <c r="J854" i="2"/>
  <c r="J918" i="2"/>
  <c r="J982" i="2"/>
  <c r="J1046" i="2"/>
  <c r="J1126" i="2"/>
  <c r="J1190" i="2"/>
  <c r="J1254" i="2"/>
  <c r="J212" i="2"/>
  <c r="J447" i="2"/>
  <c r="J618" i="2"/>
  <c r="J700" i="2"/>
  <c r="J764" i="2"/>
  <c r="J825" i="2"/>
  <c r="J889" i="2"/>
  <c r="J953" i="2"/>
  <c r="J1017" i="2"/>
  <c r="J1062" i="2"/>
  <c r="J1121" i="2"/>
  <c r="J1185" i="2"/>
  <c r="J1249" i="2"/>
  <c r="J240" i="2"/>
  <c r="J491" i="2"/>
  <c r="J623" i="2"/>
  <c r="J675" i="2"/>
  <c r="J739" i="2"/>
  <c r="J803" i="2"/>
  <c r="J866" i="2"/>
  <c r="J930" i="2"/>
  <c r="J994" i="2"/>
  <c r="J1074" i="2"/>
  <c r="J1138" i="2"/>
  <c r="J197" i="2"/>
  <c r="J261" i="2"/>
  <c r="J325" i="2"/>
  <c r="J389" i="2"/>
  <c r="J448" i="2"/>
  <c r="J512" i="2"/>
  <c r="J576" i="2"/>
  <c r="J40" i="2"/>
  <c r="J103" i="2"/>
  <c r="J167" i="2"/>
  <c r="J231" i="2"/>
  <c r="J301" i="2"/>
  <c r="J365" i="2"/>
  <c r="J432" i="2"/>
  <c r="J496" i="2"/>
  <c r="J560" i="2"/>
  <c r="J44" i="2"/>
  <c r="J291" i="2"/>
  <c r="J549" i="2"/>
  <c r="J649" i="2"/>
  <c r="J714" i="2"/>
  <c r="J778" i="2"/>
  <c r="J844" i="2"/>
  <c r="J908" i="2"/>
  <c r="J972" i="2"/>
  <c r="J1036" i="2"/>
  <c r="J1092" i="2"/>
  <c r="J1156" i="2"/>
  <c r="J1220" i="2"/>
  <c r="J104" i="2"/>
  <c r="J386" i="2"/>
  <c r="J600" i="2"/>
  <c r="J693" i="2"/>
  <c r="J757" i="2"/>
  <c r="J821" i="2"/>
  <c r="J888" i="2"/>
  <c r="J952" i="2"/>
  <c r="J1016" i="2"/>
  <c r="J1095" i="2"/>
  <c r="J1159" i="2"/>
  <c r="J1223" i="2"/>
  <c r="J100" i="2"/>
  <c r="J370" i="2"/>
  <c r="J593" i="2"/>
  <c r="J672" i="2"/>
  <c r="J736" i="2"/>
  <c r="J800" i="2"/>
  <c r="J858" i="2"/>
  <c r="J922" i="2"/>
  <c r="J986" i="2"/>
  <c r="J1050" i="2"/>
  <c r="J1096" i="2"/>
  <c r="J1160" i="2"/>
  <c r="J1224" i="2"/>
  <c r="J128" i="2"/>
  <c r="J371" i="2"/>
  <c r="J610" i="2"/>
  <c r="J653" i="2"/>
  <c r="J711" i="2"/>
  <c r="J775" i="2"/>
  <c r="J835" i="2"/>
  <c r="J899" i="2"/>
  <c r="J963" i="2"/>
  <c r="J1027" i="2"/>
  <c r="J1107" i="2"/>
  <c r="J1146" i="2"/>
  <c r="K1248" i="2"/>
  <c r="J590" i="2"/>
  <c r="J57" i="2"/>
  <c r="J123" i="2"/>
  <c r="J187" i="2"/>
  <c r="J251" i="2"/>
  <c r="J319" i="2"/>
  <c r="J383" i="2"/>
  <c r="J451" i="2"/>
  <c r="J515" i="2"/>
  <c r="J579" i="2"/>
  <c r="J124" i="2"/>
  <c r="J372" i="2"/>
  <c r="J625" i="2"/>
  <c r="J670" i="2"/>
  <c r="J734" i="2"/>
  <c r="J798" i="2"/>
  <c r="J873" i="2"/>
  <c r="J937" i="2"/>
  <c r="J1001" i="2"/>
  <c r="J1055" i="2"/>
  <c r="J1109" i="2"/>
  <c r="J1173" i="2"/>
  <c r="J1237" i="2"/>
  <c r="J184" i="2"/>
  <c r="J446" i="2"/>
  <c r="J645" i="2"/>
  <c r="J713" i="2"/>
  <c r="J777" i="2"/>
  <c r="J852" i="2"/>
  <c r="J916" i="2"/>
  <c r="J980" i="2"/>
  <c r="J1044" i="2"/>
  <c r="J1118" i="2"/>
  <c r="J1182" i="2"/>
  <c r="J1246" i="2"/>
  <c r="J180" i="2"/>
  <c r="J414" i="2"/>
  <c r="J615" i="2"/>
  <c r="J692" i="2"/>
  <c r="J756" i="2"/>
  <c r="J820" i="2"/>
  <c r="J864" i="2"/>
  <c r="J928" i="2"/>
  <c r="J992" i="2"/>
  <c r="J1058" i="2"/>
  <c r="J1113" i="2"/>
  <c r="J1177" i="2"/>
  <c r="J1241" i="2"/>
  <c r="J208" i="2"/>
  <c r="J453" i="2"/>
  <c r="J621" i="2"/>
  <c r="J667" i="2"/>
  <c r="J731" i="2"/>
  <c r="J795" i="2"/>
  <c r="J863" i="2"/>
  <c r="J927" i="2"/>
  <c r="J991" i="2"/>
  <c r="J1066" i="2"/>
  <c r="J1130" i="2"/>
  <c r="J173" i="2"/>
  <c r="J237" i="2"/>
  <c r="J296" i="2"/>
  <c r="J360" i="2"/>
  <c r="J422" i="2"/>
  <c r="J486" i="2"/>
  <c r="J550" i="2"/>
  <c r="J11" i="2"/>
  <c r="J79" i="2"/>
  <c r="J143" i="2"/>
  <c r="J207" i="2"/>
  <c r="J271" i="2"/>
  <c r="J336" i="2"/>
  <c r="J406" i="2"/>
  <c r="J470" i="2"/>
  <c r="J534" i="2"/>
  <c r="J604" i="2"/>
  <c r="J204" i="2"/>
  <c r="J459" i="2"/>
  <c r="J631" i="2"/>
  <c r="J690" i="2"/>
  <c r="J754" i="2"/>
  <c r="J818" i="2"/>
  <c r="J878" i="2"/>
  <c r="J942" i="2"/>
  <c r="J1006" i="2"/>
  <c r="J1068" i="2"/>
  <c r="J1132" i="2"/>
  <c r="J1196" i="2"/>
  <c r="J28" i="2"/>
  <c r="J264" i="2"/>
  <c r="J536" i="2"/>
  <c r="J669" i="2"/>
  <c r="J733" i="2"/>
  <c r="J797" i="2"/>
  <c r="J881" i="2"/>
  <c r="J945" i="2"/>
  <c r="J1009" i="2"/>
  <c r="J1071" i="2"/>
  <c r="J1135" i="2"/>
  <c r="J1199" i="2"/>
  <c r="J12" i="2"/>
  <c r="J260" i="2"/>
  <c r="J504" i="2"/>
  <c r="J641" i="2"/>
  <c r="J712" i="2"/>
  <c r="J776" i="2"/>
  <c r="J828" i="2"/>
  <c r="J892" i="2"/>
  <c r="J956" i="2"/>
  <c r="J1020" i="2"/>
  <c r="J1072" i="2"/>
  <c r="J1136" i="2"/>
  <c r="J1200" i="2"/>
  <c r="J26" i="2"/>
  <c r="J290" i="2"/>
  <c r="J524" i="2"/>
  <c r="J634" i="2"/>
  <c r="J687" i="2"/>
  <c r="J751" i="2"/>
  <c r="J815" i="2"/>
  <c r="J869" i="2"/>
  <c r="J933" i="2"/>
  <c r="J997" i="2"/>
  <c r="J1083" i="2"/>
  <c r="J1266" i="2"/>
  <c r="J1265" i="2"/>
  <c r="M1100" i="2"/>
  <c r="M831" i="2"/>
  <c r="M569" i="2"/>
  <c r="M333" i="2"/>
  <c r="P639" i="2"/>
  <c r="P704" i="2"/>
  <c r="P768" i="2"/>
  <c r="P826" i="2"/>
  <c r="P954" i="2"/>
  <c r="P1018" i="2"/>
  <c r="P15" i="2"/>
  <c r="J1155" i="2"/>
  <c r="P245" i="2"/>
  <c r="P500" i="2"/>
  <c r="P664" i="2"/>
  <c r="P728" i="2"/>
  <c r="P792" i="2"/>
  <c r="P856" i="2"/>
  <c r="P920" i="2"/>
  <c r="P984" i="2"/>
  <c r="J1260" i="2"/>
  <c r="J18" i="2"/>
  <c r="J82" i="2"/>
  <c r="J146" i="2"/>
  <c r="J210" i="2"/>
  <c r="J274" i="2"/>
  <c r="J334" i="2"/>
  <c r="J411" i="2"/>
  <c r="J475" i="2"/>
  <c r="J539" i="2"/>
  <c r="J19" i="2"/>
  <c r="J85" i="2"/>
  <c r="J149" i="2"/>
  <c r="J1243" i="2"/>
  <c r="J36" i="2"/>
  <c r="J102" i="2"/>
  <c r="J166" i="2"/>
  <c r="J230" i="2"/>
  <c r="J298" i="2"/>
  <c r="J362" i="2"/>
  <c r="J430" i="2"/>
  <c r="J494" i="2"/>
  <c r="J558" i="2"/>
  <c r="J47" i="2"/>
  <c r="J105" i="2"/>
  <c r="J169" i="2"/>
  <c r="J233" i="2"/>
  <c r="J295" i="2"/>
  <c r="J359" i="2"/>
  <c r="J417" i="2"/>
  <c r="J481" i="2"/>
  <c r="J545" i="2"/>
  <c r="J21" i="2"/>
  <c r="J90" i="2"/>
  <c r="J154" i="2"/>
  <c r="J218" i="2"/>
  <c r="J283" i="2"/>
  <c r="J347" i="2"/>
  <c r="J418" i="2"/>
  <c r="J482" i="2"/>
  <c r="J546" i="2"/>
  <c r="J32" i="2"/>
  <c r="J93" i="2"/>
  <c r="J157" i="2"/>
  <c r="P1064" i="2"/>
  <c r="P1128" i="2"/>
  <c r="J1211" i="2"/>
  <c r="J38" i="2"/>
  <c r="J110" i="2"/>
  <c r="J174" i="2"/>
  <c r="J238" i="2"/>
  <c r="J300" i="2"/>
  <c r="J364" i="2"/>
  <c r="J437" i="2"/>
  <c r="J501" i="2"/>
  <c r="J565" i="2"/>
  <c r="J49" i="2"/>
  <c r="J113" i="2"/>
  <c r="J177" i="2"/>
  <c r="J241" i="2"/>
  <c r="J297" i="2"/>
  <c r="J361" i="2"/>
  <c r="J423" i="2"/>
  <c r="J487" i="2"/>
  <c r="J551" i="2"/>
  <c r="J23" i="2"/>
  <c r="J83" i="2"/>
  <c r="J147" i="2"/>
  <c r="J211" i="2"/>
  <c r="J275" i="2"/>
  <c r="J337" i="2"/>
  <c r="J407" i="2"/>
  <c r="J471" i="2"/>
  <c r="J535" i="2"/>
  <c r="J605" i="2"/>
  <c r="J220" i="2"/>
  <c r="J473" i="2"/>
  <c r="J632" i="2"/>
  <c r="J694" i="2"/>
  <c r="J758" i="2"/>
  <c r="J822" i="2"/>
  <c r="J880" i="2"/>
  <c r="J944" i="2"/>
  <c r="J1008" i="2"/>
  <c r="J1069" i="2"/>
  <c r="J1133" i="2"/>
  <c r="J1197" i="2"/>
  <c r="J45" i="2"/>
  <c r="J292" i="2"/>
  <c r="J555" i="2"/>
  <c r="J673" i="2"/>
  <c r="J737" i="2"/>
  <c r="J801" i="2"/>
  <c r="J882" i="2"/>
  <c r="J946" i="2"/>
  <c r="J1010" i="2"/>
  <c r="J1078" i="2"/>
  <c r="J1142" i="2"/>
  <c r="J1206" i="2"/>
  <c r="J29" i="2"/>
  <c r="J276" i="2"/>
  <c r="J523" i="2"/>
  <c r="J643" i="2"/>
  <c r="J716" i="2"/>
  <c r="J780" i="2"/>
  <c r="J829" i="2"/>
  <c r="J893" i="2"/>
  <c r="J957" i="2"/>
  <c r="J1021" i="2"/>
  <c r="J1073" i="2"/>
  <c r="J1137" i="2"/>
  <c r="J1201" i="2"/>
  <c r="J30" i="2"/>
  <c r="J294" i="2"/>
  <c r="J543" i="2"/>
  <c r="J636" i="2"/>
  <c r="J691" i="2"/>
  <c r="J755" i="2"/>
  <c r="J819" i="2"/>
  <c r="J870" i="2"/>
  <c r="J934" i="2"/>
  <c r="J998" i="2"/>
  <c r="J1090" i="2"/>
  <c r="J1178" i="2"/>
  <c r="J213" i="2"/>
  <c r="J277" i="2"/>
  <c r="J341" i="2"/>
  <c r="J397" i="2"/>
  <c r="J461" i="2"/>
  <c r="J525" i="2"/>
  <c r="J589" i="2"/>
  <c r="J56" i="2"/>
  <c r="J119" i="2"/>
  <c r="J183" i="2"/>
  <c r="J247" i="2"/>
  <c r="J317" i="2"/>
  <c r="J381" i="2"/>
  <c r="J445" i="2"/>
  <c r="J509" i="2"/>
  <c r="J573" i="2"/>
  <c r="J108" i="2"/>
  <c r="J355" i="2"/>
  <c r="J599" i="2"/>
  <c r="J666" i="2"/>
  <c r="J730" i="2"/>
  <c r="J794" i="2"/>
  <c r="J871" i="2"/>
  <c r="J935" i="2"/>
  <c r="J999" i="2"/>
  <c r="J1053" i="2"/>
  <c r="J1108" i="2"/>
  <c r="J1172" i="2"/>
  <c r="J1236" i="2"/>
  <c r="J168" i="2"/>
  <c r="J441" i="2"/>
  <c r="J644" i="2"/>
  <c r="J709" i="2"/>
  <c r="J773" i="2"/>
  <c r="J851" i="2"/>
  <c r="J915" i="2"/>
  <c r="J979" i="2"/>
  <c r="J1043" i="2"/>
  <c r="J1111" i="2"/>
  <c r="J1175" i="2"/>
  <c r="J1239" i="2"/>
  <c r="J164" i="2"/>
  <c r="J409" i="2"/>
  <c r="J614" i="2"/>
  <c r="J688" i="2"/>
  <c r="J752" i="2"/>
  <c r="J816" i="2"/>
  <c r="J862" i="2"/>
  <c r="J926" i="2"/>
  <c r="J990" i="2"/>
  <c r="J1056" i="2"/>
  <c r="J1112" i="2"/>
  <c r="J1176" i="2"/>
  <c r="J1240" i="2"/>
  <c r="J192" i="2"/>
  <c r="J434" i="2"/>
  <c r="J620" i="2"/>
  <c r="J663" i="2"/>
  <c r="J727" i="2"/>
  <c r="J791" i="2"/>
  <c r="J840" i="2"/>
  <c r="J904" i="2"/>
  <c r="J968" i="2"/>
  <c r="J1032" i="2"/>
  <c r="J1123" i="2"/>
  <c r="J1235" i="2"/>
  <c r="J1264" i="2"/>
  <c r="T18" i="1"/>
  <c r="T13" i="1" a="1"/>
  <c r="T13" i="1" s="1"/>
  <c r="T8" i="1"/>
  <c r="K1144" i="2" a="1"/>
  <c r="K1144" i="2"/>
  <c r="J9" i="2"/>
  <c r="J75" i="2"/>
  <c r="J139" i="2"/>
  <c r="J203" i="2"/>
  <c r="J267" i="2"/>
  <c r="J335" i="2"/>
  <c r="J401" i="2"/>
  <c r="J465" i="2"/>
  <c r="J529" i="2"/>
  <c r="J603" i="2"/>
  <c r="J188" i="2"/>
  <c r="J440" i="2"/>
  <c r="J630" i="2"/>
  <c r="J686" i="2"/>
  <c r="J750" i="2"/>
  <c r="J814" i="2"/>
  <c r="J877" i="2"/>
  <c r="J941" i="2"/>
  <c r="J1005" i="2"/>
  <c r="J1063" i="2"/>
  <c r="J1125" i="2"/>
  <c r="J1189" i="2"/>
  <c r="J1253" i="2"/>
  <c r="J248" i="2"/>
  <c r="J517" i="2"/>
  <c r="J665" i="2"/>
  <c r="J729" i="2"/>
  <c r="J793" i="2"/>
  <c r="J879" i="2"/>
  <c r="J943" i="2"/>
  <c r="J1007" i="2"/>
  <c r="J1070" i="2"/>
  <c r="J1134" i="2"/>
  <c r="J1198" i="2"/>
  <c r="J8" i="2"/>
  <c r="J244" i="2"/>
  <c r="J485" i="2"/>
  <c r="J640" i="2"/>
  <c r="J708" i="2"/>
  <c r="J772" i="2"/>
  <c r="J827" i="2"/>
  <c r="J891" i="2"/>
  <c r="J955" i="2"/>
  <c r="J1019" i="2"/>
  <c r="J1065" i="2"/>
  <c r="J1129" i="2"/>
  <c r="J1193" i="2"/>
  <c r="J13" i="2"/>
  <c r="J272" i="2"/>
  <c r="J510" i="2"/>
  <c r="J626" i="2"/>
  <c r="J683" i="2"/>
  <c r="J747" i="2"/>
  <c r="J811" i="2"/>
  <c r="J868" i="2"/>
  <c r="J932" i="2"/>
  <c r="J996" i="2"/>
  <c r="J1082" i="2"/>
  <c r="K1231" i="2"/>
  <c r="K1262" i="2"/>
  <c r="J1234" i="2"/>
  <c r="J189" i="2"/>
  <c r="J253" i="2"/>
  <c r="J312" i="2"/>
  <c r="J376" i="2"/>
  <c r="J436" i="2"/>
  <c r="J500" i="2"/>
  <c r="J564" i="2"/>
  <c r="J27" i="2"/>
  <c r="J95" i="2"/>
  <c r="J159" i="2"/>
  <c r="J223" i="2"/>
  <c r="J288" i="2"/>
  <c r="J352" i="2"/>
  <c r="J420" i="2"/>
  <c r="J484" i="2"/>
  <c r="J548" i="2"/>
  <c r="J10" i="2"/>
  <c r="J268" i="2"/>
  <c r="J511" i="2"/>
  <c r="J647" i="2"/>
  <c r="J706" i="2"/>
  <c r="J770" i="2"/>
  <c r="J842" i="2"/>
  <c r="J906" i="2"/>
  <c r="J970" i="2"/>
  <c r="J1034" i="2"/>
  <c r="J1084" i="2"/>
  <c r="J1148" i="2"/>
  <c r="J1212" i="2"/>
  <c r="J72" i="2"/>
  <c r="J339" i="2"/>
  <c r="J588" i="2"/>
  <c r="J685" i="2"/>
  <c r="J749" i="2"/>
  <c r="J813" i="2"/>
  <c r="J885" i="2"/>
  <c r="J949" i="2"/>
  <c r="J1013" i="2"/>
  <c r="J1087" i="2"/>
  <c r="J1151" i="2"/>
  <c r="J1215" i="2"/>
  <c r="J68" i="2"/>
  <c r="J323" i="2"/>
  <c r="J556" i="2"/>
  <c r="J664" i="2"/>
  <c r="J728" i="2"/>
  <c r="J792" i="2"/>
  <c r="J855" i="2"/>
  <c r="J919" i="2"/>
  <c r="J983" i="2"/>
  <c r="J1047" i="2"/>
  <c r="J1088" i="2"/>
  <c r="J1152" i="2"/>
  <c r="J1216" i="2"/>
  <c r="J96" i="2"/>
  <c r="J354" i="2"/>
  <c r="J598" i="2"/>
  <c r="J650" i="2"/>
  <c r="J703" i="2"/>
  <c r="J767" i="2"/>
  <c r="J833" i="2"/>
  <c r="J897" i="2"/>
  <c r="J961" i="2"/>
  <c r="J1025" i="2"/>
  <c r="J1099" i="2"/>
  <c r="K1224" i="2"/>
  <c r="K1261" i="2"/>
  <c r="K1184" i="2"/>
  <c r="P1184" i="2" s="1"/>
  <c r="S8" i="2"/>
  <c r="R10" i="1" s="1"/>
  <c r="P379" i="2" l="1"/>
  <c r="P952" i="2"/>
  <c r="P696" i="2"/>
  <c r="P1096" i="2"/>
  <c r="P888" i="2"/>
  <c r="P613" i="2"/>
  <c r="P1021" i="2"/>
  <c r="P824" i="2"/>
  <c r="P1016" i="2"/>
  <c r="P744" i="2"/>
  <c r="P808" i="2"/>
  <c r="P315" i="2"/>
  <c r="P890" i="2"/>
  <c r="P989" i="2"/>
  <c r="P51" i="2"/>
  <c r="P1095" i="2"/>
  <c r="P827" i="2"/>
  <c r="P429" i="2"/>
  <c r="P1080" i="2"/>
  <c r="P165" i="2"/>
  <c r="P925" i="2"/>
  <c r="P680" i="2"/>
  <c r="P861" i="2"/>
  <c r="P576" i="2"/>
  <c r="R8" i="2"/>
  <c r="Q10" i="1" s="1"/>
  <c r="P891" i="2"/>
  <c r="P641" i="2"/>
  <c r="P1088" i="2"/>
  <c r="P955" i="2"/>
  <c r="P708" i="2"/>
  <c r="P1004" i="2"/>
  <c r="P729" i="2"/>
  <c r="P968" i="2"/>
  <c r="P987" i="2"/>
  <c r="P740" i="2"/>
  <c r="P1136" i="2"/>
  <c r="P1050" i="2"/>
  <c r="P982" i="2"/>
  <c r="P886" i="2"/>
  <c r="P800" i="2"/>
  <c r="P720" i="2"/>
  <c r="P607" i="2"/>
  <c r="P1120" i="2"/>
  <c r="P1046" i="2"/>
  <c r="P950" i="2"/>
  <c r="P858" i="2"/>
  <c r="P784" i="2"/>
  <c r="P688" i="2"/>
  <c r="P538" i="2"/>
  <c r="P1104" i="2"/>
  <c r="P1014" i="2"/>
  <c r="P922" i="2"/>
  <c r="P854" i="2"/>
  <c r="P752" i="2"/>
  <c r="P672" i="2"/>
  <c r="P1072" i="2"/>
  <c r="P986" i="2"/>
  <c r="P918" i="2"/>
  <c r="P816" i="2"/>
  <c r="P736" i="2"/>
  <c r="P656" i="2"/>
  <c r="P1110" i="2"/>
  <c r="P1125" i="2"/>
  <c r="P345" i="2"/>
  <c r="P85" i="2"/>
  <c r="P1086" i="2"/>
  <c r="P1040" i="2"/>
  <c r="P1087" i="2"/>
  <c r="P1017" i="2"/>
  <c r="P953" i="2"/>
  <c r="P889" i="2"/>
  <c r="P825" i="2"/>
  <c r="P764" i="2"/>
  <c r="P700" i="2"/>
  <c r="P615" i="2"/>
  <c r="P396" i="2"/>
  <c r="P983" i="2"/>
  <c r="P887" i="2"/>
  <c r="P724" i="2"/>
  <c r="P612" i="2"/>
  <c r="P281" i="2"/>
  <c r="P1118" i="2"/>
  <c r="P1045" i="2"/>
  <c r="P1071" i="2"/>
  <c r="P985" i="2"/>
  <c r="P916" i="2"/>
  <c r="P812" i="2"/>
  <c r="P732" i="2"/>
  <c r="P643" i="2"/>
  <c r="P328" i="2"/>
  <c r="P69" i="2"/>
  <c r="P1063" i="2"/>
  <c r="P1010" i="2"/>
  <c r="P946" i="2"/>
  <c r="P882" i="2"/>
  <c r="P813" i="2"/>
  <c r="P749" i="2"/>
  <c r="P685" i="2"/>
  <c r="P551" i="2"/>
  <c r="P280" i="2"/>
  <c r="P1083" i="2"/>
  <c r="P1001" i="2"/>
  <c r="P937" i="2"/>
  <c r="P873" i="2"/>
  <c r="P810" i="2"/>
  <c r="P746" i="2"/>
  <c r="P682" i="2"/>
  <c r="P629" i="2"/>
  <c r="P436" i="2"/>
  <c r="P205" i="2"/>
  <c r="P1114" i="2"/>
  <c r="P1058" i="2"/>
  <c r="P992" i="2"/>
  <c r="P928" i="2"/>
  <c r="P864" i="2"/>
  <c r="P807" i="2"/>
  <c r="P743" i="2"/>
  <c r="P679" i="2"/>
  <c r="P619" i="2"/>
  <c r="P430" i="2"/>
  <c r="P177" i="2"/>
  <c r="P593" i="2"/>
  <c r="P537" i="2"/>
  <c r="P473" i="2"/>
  <c r="P409" i="2"/>
  <c r="P357" i="2"/>
  <c r="P293" i="2"/>
  <c r="P232" i="2"/>
  <c r="P168" i="2"/>
  <c r="P104" i="2"/>
  <c r="P566" i="2"/>
  <c r="P502" i="2"/>
  <c r="P438" i="2"/>
  <c r="P365" i="2"/>
  <c r="P301" i="2"/>
  <c r="P238" i="2"/>
  <c r="P174" i="2"/>
  <c r="P110" i="2"/>
  <c r="P579" i="2"/>
  <c r="P515" i="2"/>
  <c r="P451" i="2"/>
  <c r="P384" i="2"/>
  <c r="P320" i="2"/>
  <c r="P251" i="2"/>
  <c r="P187" i="2"/>
  <c r="P123" i="2"/>
  <c r="P58" i="2"/>
  <c r="P1047" i="2"/>
  <c r="P820" i="2"/>
  <c r="P692" i="2"/>
  <c r="P481" i="2"/>
  <c r="P47" i="2"/>
  <c r="P213" i="2"/>
  <c r="P1070" i="2"/>
  <c r="P1103" i="2"/>
  <c r="P980" i="2"/>
  <c r="P857" i="2"/>
  <c r="P748" i="2"/>
  <c r="P605" i="2"/>
  <c r="P197" i="2"/>
  <c r="P1078" i="2"/>
  <c r="P1006" i="2"/>
  <c r="P914" i="2"/>
  <c r="P846" i="2"/>
  <c r="P733" i="2"/>
  <c r="P648" i="2"/>
  <c r="P344" i="2"/>
  <c r="P1067" i="2"/>
  <c r="P969" i="2"/>
  <c r="P900" i="2"/>
  <c r="P794" i="2"/>
  <c r="P714" i="2"/>
  <c r="P635" i="2"/>
  <c r="P377" i="2"/>
  <c r="P77" i="2"/>
  <c r="P1066" i="2"/>
  <c r="P965" i="2"/>
  <c r="P896" i="2"/>
  <c r="P823" i="2"/>
  <c r="P727" i="2"/>
  <c r="P652" i="2"/>
  <c r="P487" i="2"/>
  <c r="P113" i="2"/>
  <c r="P569" i="2"/>
  <c r="P491" i="2"/>
  <c r="P393" i="2"/>
  <c r="P325" i="2"/>
  <c r="P248" i="2"/>
  <c r="P152" i="2"/>
  <c r="P72" i="2"/>
  <c r="P609" i="2"/>
  <c r="P520" i="2"/>
  <c r="P424" i="2"/>
  <c r="P333" i="2"/>
  <c r="P254" i="2"/>
  <c r="P158" i="2"/>
  <c r="P78" i="2"/>
  <c r="P604" i="2"/>
  <c r="P529" i="2"/>
  <c r="P433" i="2"/>
  <c r="P352" i="2"/>
  <c r="P267" i="2"/>
  <c r="P171" i="2"/>
  <c r="P91" i="2"/>
  <c r="P1093" i="2"/>
  <c r="P1009" i="2"/>
  <c r="P849" i="2"/>
  <c r="P745" i="2"/>
  <c r="P404" i="2"/>
  <c r="P742" i="2"/>
  <c r="P678" i="2"/>
  <c r="P628" i="2"/>
  <c r="P417" i="2"/>
  <c r="P189" i="2"/>
  <c r="P1113" i="2"/>
  <c r="P1056" i="2"/>
  <c r="P991" i="2"/>
  <c r="P927" i="2"/>
  <c r="P863" i="2"/>
  <c r="P803" i="2"/>
  <c r="P739" i="2"/>
  <c r="P675" i="2"/>
  <c r="P618" i="2"/>
  <c r="P416" i="2"/>
  <c r="P161" i="2"/>
  <c r="P592" i="2"/>
  <c r="P536" i="2"/>
  <c r="P472" i="2"/>
  <c r="P408" i="2"/>
  <c r="P356" i="2"/>
  <c r="P292" i="2"/>
  <c r="P228" i="2"/>
  <c r="P164" i="2"/>
  <c r="P100" i="2"/>
  <c r="P565" i="2"/>
  <c r="P501" i="2"/>
  <c r="P437" i="2"/>
  <c r="P364" i="2"/>
  <c r="P300" i="2"/>
  <c r="P234" i="2"/>
  <c r="P170" i="2"/>
  <c r="P106" i="2"/>
  <c r="P574" i="2"/>
  <c r="P510" i="2"/>
  <c r="P446" i="2"/>
  <c r="P383" i="2"/>
  <c r="P319" i="2"/>
  <c r="P247" i="2"/>
  <c r="P183" i="2"/>
  <c r="P119" i="2"/>
  <c r="P57" i="2"/>
  <c r="P976" i="2"/>
  <c r="P912" i="2"/>
  <c r="P848" i="2"/>
  <c r="P773" i="2"/>
  <c r="P709" i="2"/>
  <c r="P645" i="2"/>
  <c r="P395" i="2"/>
  <c r="P121" i="2"/>
  <c r="P1107" i="2"/>
  <c r="P1031" i="2"/>
  <c r="P967" i="2"/>
  <c r="P903" i="2"/>
  <c r="P839" i="2"/>
  <c r="P770" i="2"/>
  <c r="P706" i="2"/>
  <c r="P649" i="2"/>
  <c r="P531" i="2"/>
  <c r="P283" i="2"/>
  <c r="P1090" i="2"/>
  <c r="P1026" i="2"/>
  <c r="P962" i="2"/>
  <c r="P898" i="2"/>
  <c r="P834" i="2"/>
  <c r="P783" i="2"/>
  <c r="P719" i="2"/>
  <c r="P655" i="2"/>
  <c r="P577" i="2"/>
  <c r="P329" i="2"/>
  <c r="P81" i="2"/>
  <c r="P581" i="2"/>
  <c r="P517" i="2"/>
  <c r="P453" i="2"/>
  <c r="P391" i="2"/>
  <c r="P338" i="2"/>
  <c r="P272" i="2"/>
  <c r="P208" i="2"/>
  <c r="P144" i="2"/>
  <c r="P80" i="2"/>
  <c r="P559" i="2"/>
  <c r="P495" i="2"/>
  <c r="P431" i="2"/>
  <c r="P362" i="2"/>
  <c r="P298" i="2"/>
  <c r="P230" i="2"/>
  <c r="P166" i="2"/>
  <c r="P102" i="2"/>
  <c r="P573" i="2"/>
  <c r="P509" i="2"/>
  <c r="P445" i="2"/>
  <c r="P371" i="2"/>
  <c r="P307" i="2"/>
  <c r="P243" i="2"/>
  <c r="P179" i="2"/>
  <c r="P115" i="2"/>
  <c r="P55" i="2"/>
  <c r="P1101" i="2"/>
  <c r="P1043" i="2"/>
  <c r="P1142" i="2"/>
  <c r="P1111" i="2"/>
  <c r="P951" i="2"/>
  <c r="P788" i="2"/>
  <c r="P660" i="2"/>
  <c r="P101" i="2"/>
  <c r="P149" i="2"/>
  <c r="P1135" i="2"/>
  <c r="P1012" i="2"/>
  <c r="P852" i="2"/>
  <c r="P684" i="2"/>
  <c r="P261" i="2"/>
  <c r="P1055" i="2"/>
  <c r="P974" i="2"/>
  <c r="P850" i="2"/>
  <c r="P717" i="2"/>
  <c r="P494" i="2"/>
  <c r="P89" i="2"/>
  <c r="P1099" i="2"/>
  <c r="P964" i="2"/>
  <c r="P841" i="2"/>
  <c r="P730" i="2"/>
  <c r="P625" i="2"/>
  <c r="P269" i="2"/>
  <c r="P1082" i="2"/>
  <c r="P960" i="2"/>
  <c r="P837" i="2"/>
  <c r="P759" i="2"/>
  <c r="P636" i="2"/>
  <c r="P299" i="2"/>
  <c r="P587" i="2"/>
  <c r="P459" i="2"/>
  <c r="P373" i="2"/>
  <c r="P264" i="2"/>
  <c r="P136" i="2"/>
  <c r="P534" i="2"/>
  <c r="P406" i="2"/>
  <c r="P285" i="2"/>
  <c r="P190" i="2"/>
  <c r="P56" i="2"/>
  <c r="P561" i="2"/>
  <c r="P465" i="2"/>
  <c r="P336" i="2"/>
  <c r="P219" i="2"/>
  <c r="P107" i="2"/>
  <c r="P1061" i="2"/>
  <c r="P977" i="2"/>
  <c r="P532" i="2"/>
  <c r="P137" i="2"/>
  <c r="P1037" i="2"/>
  <c r="P877" i="2"/>
  <c r="P790" i="2"/>
  <c r="P710" i="2"/>
  <c r="P634" i="2"/>
  <c r="P360" i="2"/>
  <c r="P49" i="2"/>
  <c r="P1065" i="2"/>
  <c r="P963" i="2"/>
  <c r="P895" i="2"/>
  <c r="P819" i="2"/>
  <c r="P723" i="2"/>
  <c r="P640" i="2"/>
  <c r="P468" i="2"/>
  <c r="P97" i="2"/>
  <c r="P568" i="2"/>
  <c r="P486" i="2"/>
  <c r="P392" i="2"/>
  <c r="P324" i="2"/>
  <c r="P244" i="2"/>
  <c r="P148" i="2"/>
  <c r="P68" i="2"/>
  <c r="P608" i="2"/>
  <c r="P514" i="2"/>
  <c r="P418" i="2"/>
  <c r="P1126" i="2"/>
  <c r="P1079" i="2"/>
  <c r="P919" i="2"/>
  <c r="P756" i="2"/>
  <c r="P1134" i="2"/>
  <c r="P1119" i="2"/>
  <c r="P948" i="2"/>
  <c r="P796" i="2"/>
  <c r="P668" i="2"/>
  <c r="P133" i="2"/>
  <c r="P1042" i="2"/>
  <c r="P942" i="2"/>
  <c r="P797" i="2"/>
  <c r="P701" i="2"/>
  <c r="P423" i="2"/>
  <c r="P1033" i="2"/>
  <c r="P932" i="2"/>
  <c r="P836" i="2"/>
  <c r="P698" i="2"/>
  <c r="P564" i="2"/>
  <c r="P141" i="2"/>
  <c r="P1029" i="2"/>
  <c r="P933" i="2"/>
  <c r="P832" i="2"/>
  <c r="P711" i="2"/>
  <c r="P614" i="2"/>
  <c r="P241" i="2"/>
  <c r="P555" i="2"/>
  <c r="P441" i="2"/>
  <c r="P341" i="2"/>
  <c r="P216" i="2"/>
  <c r="P120" i="2"/>
  <c r="P488" i="2"/>
  <c r="P381" i="2"/>
  <c r="P270" i="2"/>
  <c r="P142" i="2"/>
  <c r="P547" i="2"/>
  <c r="P419" i="2"/>
  <c r="P304" i="2"/>
  <c r="P203" i="2"/>
  <c r="P75" i="2"/>
  <c r="P945" i="2"/>
  <c r="P809" i="2"/>
  <c r="P713" i="2"/>
  <c r="P1124" i="2"/>
  <c r="P941" i="2"/>
  <c r="P845" i="2"/>
  <c r="P774" i="2"/>
  <c r="P694" i="2"/>
  <c r="P624" i="2"/>
  <c r="P296" i="2"/>
  <c r="P1129" i="2"/>
  <c r="P1027" i="2"/>
  <c r="P959" i="2"/>
  <c r="P867" i="2"/>
  <c r="P787" i="2"/>
  <c r="P707" i="2"/>
  <c r="P623" i="2"/>
  <c r="P359" i="2"/>
  <c r="P550" i="2"/>
  <c r="P454" i="2"/>
  <c r="P388" i="2"/>
  <c r="P308" i="2"/>
  <c r="P212" i="2"/>
  <c r="P132" i="2"/>
  <c r="P60" i="2"/>
  <c r="P578" i="2"/>
  <c r="P482" i="2"/>
  <c r="P405" i="2"/>
  <c r="P316" i="2"/>
  <c r="P218" i="2"/>
  <c r="P138" i="2"/>
  <c r="P54" i="2"/>
  <c r="P598" i="2"/>
  <c r="P496" i="2"/>
  <c r="P414" i="2"/>
  <c r="P335" i="2"/>
  <c r="P231" i="2"/>
  <c r="P151" i="2"/>
  <c r="P71" i="2"/>
  <c r="P949" i="2"/>
  <c r="P1015" i="2"/>
  <c r="P375" i="2"/>
  <c r="P467" i="2"/>
  <c r="P1102" i="2"/>
  <c r="P1049" i="2"/>
  <c r="P921" i="2"/>
  <c r="P780" i="2"/>
  <c r="P519" i="2"/>
  <c r="P1133" i="2"/>
  <c r="P1038" i="2"/>
  <c r="P910" i="2"/>
  <c r="P781" i="2"/>
  <c r="P669" i="2"/>
  <c r="P217" i="2"/>
  <c r="P1131" i="2"/>
  <c r="P1028" i="2"/>
  <c r="P905" i="2"/>
  <c r="P778" i="2"/>
  <c r="P666" i="2"/>
  <c r="P512" i="2"/>
  <c r="P1130" i="2"/>
  <c r="P1024" i="2"/>
  <c r="P901" i="2"/>
  <c r="P791" i="2"/>
  <c r="P695" i="2"/>
  <c r="P558" i="2"/>
  <c r="P523" i="2"/>
  <c r="P427" i="2"/>
  <c r="P309" i="2"/>
  <c r="P200" i="2"/>
  <c r="P88" i="2"/>
  <c r="P584" i="2"/>
  <c r="P470" i="2"/>
  <c r="P349" i="2"/>
  <c r="P222" i="2"/>
  <c r="P126" i="2"/>
  <c r="P497" i="2"/>
  <c r="P401" i="2"/>
  <c r="P288" i="2"/>
  <c r="P155" i="2"/>
  <c r="P1059" i="2"/>
  <c r="P462" i="2"/>
  <c r="P765" i="2"/>
  <c r="P1115" i="2"/>
  <c r="P651" i="2"/>
  <c r="P869" i="2"/>
  <c r="P277" i="2"/>
  <c r="P206" i="2"/>
  <c r="P600" i="2"/>
  <c r="P139" i="2"/>
  <c r="P777" i="2"/>
  <c r="P973" i="2"/>
  <c r="P822" i="2"/>
  <c r="P650" i="2"/>
  <c r="P125" i="2"/>
  <c r="P995" i="2"/>
  <c r="P831" i="2"/>
  <c r="P659" i="2"/>
  <c r="P225" i="2"/>
  <c r="P518" i="2"/>
  <c r="P372" i="2"/>
  <c r="P196" i="2"/>
  <c r="P469" i="2"/>
  <c r="P332" i="2"/>
  <c r="P202" i="2"/>
  <c r="P90" i="2"/>
  <c r="P603" i="2"/>
  <c r="P478" i="2"/>
  <c r="P367" i="2"/>
  <c r="P263" i="2"/>
  <c r="P135" i="2"/>
  <c r="P1008" i="2"/>
  <c r="P885" i="2"/>
  <c r="P805" i="2"/>
  <c r="P725" i="2"/>
  <c r="P589" i="2"/>
  <c r="P249" i="2"/>
  <c r="P1123" i="2"/>
  <c r="P1003" i="2"/>
  <c r="P935" i="2"/>
  <c r="P843" i="2"/>
  <c r="P754" i="2"/>
  <c r="P674" i="2"/>
  <c r="P622" i="2"/>
  <c r="P237" i="2"/>
  <c r="P1138" i="2"/>
  <c r="P1062" i="2"/>
  <c r="P990" i="2"/>
  <c r="P894" i="2"/>
  <c r="P815" i="2"/>
  <c r="P735" i="2"/>
  <c r="P638" i="2"/>
  <c r="P449" i="2"/>
  <c r="P145" i="2"/>
  <c r="P562" i="2"/>
  <c r="P485" i="2"/>
  <c r="P402" i="2"/>
  <c r="P322" i="2"/>
  <c r="P240" i="2"/>
  <c r="P160" i="2"/>
  <c r="P64" i="2"/>
  <c r="P611" i="2"/>
  <c r="P527" i="2"/>
  <c r="P444" i="2"/>
  <c r="P346" i="2"/>
  <c r="P262" i="2"/>
  <c r="P182" i="2"/>
  <c r="P86" i="2"/>
  <c r="P541" i="2"/>
  <c r="P458" i="2"/>
  <c r="P355" i="2"/>
  <c r="P275" i="2"/>
  <c r="P195" i="2"/>
  <c r="P99" i="2"/>
  <c r="P1057" i="2"/>
  <c r="P979" i="2"/>
  <c r="P915" i="2"/>
  <c r="P851" i="2"/>
  <c r="P785" i="2"/>
  <c r="P721" i="2"/>
  <c r="P657" i="2"/>
  <c r="P442" i="2"/>
  <c r="P229" i="2"/>
  <c r="P1044" i="2"/>
  <c r="P1094" i="2"/>
  <c r="P632" i="2"/>
  <c r="P996" i="2"/>
  <c r="P313" i="2"/>
  <c r="P775" i="2"/>
  <c r="P597" i="2"/>
  <c r="P184" i="2"/>
  <c r="P552" i="2"/>
  <c r="P94" i="2"/>
  <c r="P483" i="2"/>
  <c r="P913" i="2"/>
  <c r="P681" i="2"/>
  <c r="P909" i="2"/>
  <c r="P758" i="2"/>
  <c r="P545" i="2"/>
  <c r="P1097" i="2"/>
  <c r="P931" i="2"/>
  <c r="P771" i="2"/>
  <c r="P591" i="2"/>
  <c r="P504" i="2"/>
  <c r="P340" i="2"/>
  <c r="P180" i="2"/>
  <c r="P450" i="2"/>
  <c r="P284" i="2"/>
  <c r="P186" i="2"/>
  <c r="P74" i="2"/>
  <c r="P560" i="2"/>
  <c r="P464" i="2"/>
  <c r="P351" i="2"/>
  <c r="P215" i="2"/>
  <c r="P103" i="2"/>
  <c r="P884" i="2"/>
  <c r="P978" i="2"/>
  <c r="P153" i="2"/>
  <c r="P868" i="2"/>
  <c r="P1098" i="2"/>
  <c r="P663" i="2"/>
  <c r="P505" i="2"/>
  <c r="P61" i="2"/>
  <c r="P456" i="2"/>
  <c r="P368" i="2"/>
  <c r="P881" i="2"/>
  <c r="P646" i="2"/>
  <c r="P1092" i="2"/>
  <c r="P726" i="2"/>
  <c r="P493" i="2"/>
  <c r="P1081" i="2"/>
  <c r="P899" i="2"/>
  <c r="P755" i="2"/>
  <c r="P544" i="2"/>
  <c r="P596" i="2"/>
  <c r="P440" i="2"/>
  <c r="P276" i="2"/>
  <c r="P116" i="2"/>
  <c r="P546" i="2"/>
  <c r="P380" i="2"/>
  <c r="P266" i="2"/>
  <c r="P154" i="2"/>
  <c r="P542" i="2"/>
  <c r="P432" i="2"/>
  <c r="P303" i="2"/>
  <c r="P199" i="2"/>
  <c r="P87" i="2"/>
  <c r="P944" i="2"/>
  <c r="P853" i="2"/>
  <c r="P757" i="2"/>
  <c r="P677" i="2"/>
  <c r="P461" i="2"/>
  <c r="P63" i="2"/>
  <c r="P1075" i="2"/>
  <c r="P971" i="2"/>
  <c r="P875" i="2"/>
  <c r="P802" i="2"/>
  <c r="P722" i="2"/>
  <c r="P633" i="2"/>
  <c r="P403" i="2"/>
  <c r="P109" i="2"/>
  <c r="P1106" i="2"/>
  <c r="P1022" i="2"/>
  <c r="P930" i="2"/>
  <c r="P862" i="2"/>
  <c r="P767" i="2"/>
  <c r="P687" i="2"/>
  <c r="P617" i="2"/>
  <c r="P273" i="2"/>
  <c r="P595" i="2"/>
  <c r="P530" i="2"/>
  <c r="P434" i="2"/>
  <c r="P370" i="2"/>
  <c r="P290" i="2"/>
  <c r="P192" i="2"/>
  <c r="P112" i="2"/>
  <c r="P572" i="2"/>
  <c r="P476" i="2"/>
  <c r="P399" i="2"/>
  <c r="P314" i="2"/>
  <c r="P214" i="2"/>
  <c r="P134" i="2"/>
  <c r="P53" i="2"/>
  <c r="P586" i="2"/>
  <c r="P490" i="2"/>
  <c r="P413" i="2"/>
  <c r="P323" i="2"/>
  <c r="P227" i="2"/>
  <c r="P147" i="2"/>
  <c r="P67" i="2"/>
  <c r="P1085" i="2"/>
  <c r="P1011" i="2"/>
  <c r="P947" i="2"/>
  <c r="P883" i="2"/>
  <c r="P817" i="2"/>
  <c r="P753" i="2"/>
  <c r="P689" i="2"/>
  <c r="P570" i="2"/>
  <c r="P297" i="2"/>
  <c r="P50" i="2"/>
  <c r="P1084" i="2"/>
  <c r="P1002" i="2"/>
  <c r="P938" i="2"/>
  <c r="P874" i="2"/>
  <c r="P814" i="2"/>
  <c r="P750" i="2"/>
  <c r="P686" i="2"/>
  <c r="P631" i="2"/>
  <c r="P455" i="2"/>
  <c r="P221" i="2"/>
  <c r="P1121" i="2"/>
  <c r="P1060" i="2"/>
  <c r="P993" i="2"/>
  <c r="P929" i="2"/>
  <c r="P865" i="2"/>
  <c r="P811" i="2"/>
  <c r="P747" i="2"/>
  <c r="P683" i="2"/>
  <c r="P620" i="2"/>
  <c r="P435" i="2"/>
  <c r="P193" i="2"/>
  <c r="P594" i="2"/>
  <c r="P543" i="2"/>
  <c r="P479" i="2"/>
  <c r="P415" i="2"/>
  <c r="P358" i="2"/>
  <c r="P294" i="2"/>
  <c r="P236" i="2"/>
  <c r="P172" i="2"/>
  <c r="P108" i="2"/>
  <c r="P585" i="2"/>
  <c r="P521" i="2"/>
  <c r="P457" i="2"/>
  <c r="P382" i="2"/>
  <c r="P318" i="2"/>
  <c r="P258" i="2"/>
  <c r="P194" i="2"/>
  <c r="P130" i="2"/>
  <c r="P66" i="2"/>
  <c r="P601" i="2"/>
  <c r="P535" i="2"/>
  <c r="P471" i="2"/>
  <c r="P407" i="2"/>
  <c r="P337" i="2"/>
  <c r="P271" i="2"/>
  <c r="P207" i="2"/>
  <c r="P143" i="2"/>
  <c r="P79" i="2"/>
  <c r="P716" i="2"/>
  <c r="P997" i="2"/>
  <c r="P662" i="2"/>
  <c r="P691" i="2"/>
  <c r="P422" i="2"/>
  <c r="P122" i="2"/>
  <c r="P400" i="2"/>
  <c r="P981" i="2"/>
  <c r="P789" i="2"/>
  <c r="P513" i="2"/>
  <c r="P1091" i="2"/>
  <c r="P907" i="2"/>
  <c r="P738" i="2"/>
  <c r="P474" i="2"/>
  <c r="P1122" i="2"/>
  <c r="P958" i="2"/>
  <c r="P799" i="2"/>
  <c r="P621" i="2"/>
  <c r="P466" i="2"/>
  <c r="P306" i="2"/>
  <c r="P128" i="2"/>
  <c r="P463" i="2"/>
  <c r="P282" i="2"/>
  <c r="P118" i="2"/>
  <c r="P602" i="2"/>
  <c r="P426" i="2"/>
  <c r="P259" i="2"/>
  <c r="P83" i="2"/>
  <c r="P1069" i="2"/>
  <c r="P943" i="2"/>
  <c r="P801" i="2"/>
  <c r="P673" i="2"/>
  <c r="P233" i="2"/>
  <c r="P1116" i="2"/>
  <c r="P1030" i="2"/>
  <c r="P934" i="2"/>
  <c r="P842" i="2"/>
  <c r="P766" i="2"/>
  <c r="P670" i="2"/>
  <c r="P583" i="2"/>
  <c r="P279" i="2"/>
  <c r="P1105" i="2"/>
  <c r="P1025" i="2"/>
  <c r="P956" i="2"/>
  <c r="P860" i="2"/>
  <c r="P779" i="2"/>
  <c r="P699" i="2"/>
  <c r="P616" i="2"/>
  <c r="P312" i="2"/>
  <c r="P599" i="2"/>
  <c r="P524" i="2"/>
  <c r="P447" i="2"/>
  <c r="P374" i="2"/>
  <c r="P278" i="2"/>
  <c r="P204" i="2"/>
  <c r="P124" i="2"/>
  <c r="P571" i="2"/>
  <c r="P489" i="2"/>
  <c r="P411" i="2"/>
  <c r="P302" i="2"/>
  <c r="P226" i="2"/>
  <c r="P146" i="2"/>
  <c r="P52" i="2"/>
  <c r="P567" i="2"/>
  <c r="P484" i="2"/>
  <c r="P385" i="2"/>
  <c r="P305" i="2"/>
  <c r="P223" i="2"/>
  <c r="P127" i="2"/>
  <c r="P1039" i="2"/>
  <c r="P911" i="2"/>
  <c r="P769" i="2"/>
  <c r="P644" i="2"/>
  <c r="P169" i="2"/>
  <c r="P1100" i="2"/>
  <c r="P998" i="2"/>
  <c r="P838" i="2"/>
  <c r="P734" i="2"/>
  <c r="P526" i="2"/>
  <c r="P1089" i="2"/>
  <c r="P924" i="2"/>
  <c r="P763" i="2"/>
  <c r="P563" i="2"/>
  <c r="P588" i="2"/>
  <c r="P428" i="2"/>
  <c r="P342" i="2"/>
  <c r="P188" i="2"/>
  <c r="P475" i="2"/>
  <c r="P286" i="2"/>
  <c r="P114" i="2"/>
  <c r="P548" i="2"/>
  <c r="P369" i="2"/>
  <c r="P191" i="2"/>
  <c r="P410" i="2"/>
  <c r="P762" i="2"/>
  <c r="P389" i="2"/>
  <c r="P1041" i="2"/>
  <c r="P582" i="2"/>
  <c r="P250" i="2"/>
  <c r="P870" i="2"/>
  <c r="P343" i="2"/>
  <c r="P961" i="2"/>
  <c r="P892" i="2"/>
  <c r="P637" i="2"/>
  <c r="P460" i="2"/>
  <c r="P220" i="2"/>
  <c r="P507" i="2"/>
  <c r="P162" i="2"/>
  <c r="P503" i="2"/>
  <c r="P159" i="2"/>
  <c r="P855" i="2"/>
  <c r="P878" i="2"/>
  <c r="P363" i="2"/>
  <c r="P235" i="2"/>
  <c r="P265" i="2"/>
  <c r="P253" i="2"/>
  <c r="P295" i="2"/>
  <c r="P260" i="2"/>
  <c r="P533" i="2"/>
  <c r="P287" i="2"/>
  <c r="P917" i="2"/>
  <c r="P741" i="2"/>
  <c r="P327" i="2"/>
  <c r="P1035" i="2"/>
  <c r="P871" i="2"/>
  <c r="P690" i="2"/>
  <c r="P347" i="2"/>
  <c r="P1074" i="2"/>
  <c r="P926" i="2"/>
  <c r="P751" i="2"/>
  <c r="P525" i="2"/>
  <c r="P590" i="2"/>
  <c r="P421" i="2"/>
  <c r="P256" i="2"/>
  <c r="P96" i="2"/>
  <c r="P606" i="2"/>
  <c r="P412" i="2"/>
  <c r="P246" i="2"/>
  <c r="P70" i="2"/>
  <c r="P554" i="2"/>
  <c r="P387" i="2"/>
  <c r="P211" i="2"/>
  <c r="P906" i="2"/>
  <c r="P654" i="2"/>
  <c r="P157" i="2"/>
  <c r="P1020" i="2"/>
  <c r="P833" i="2"/>
  <c r="P667" i="2"/>
  <c r="P257" i="2"/>
  <c r="P511" i="2"/>
  <c r="P268" i="2"/>
  <c r="P92" i="2"/>
  <c r="P553" i="2"/>
  <c r="P366" i="2"/>
  <c r="P210" i="2"/>
  <c r="P452" i="2"/>
  <c r="P289" i="2"/>
  <c r="P111" i="2"/>
  <c r="P209" i="2"/>
  <c r="P508" i="2"/>
  <c r="P291" i="2"/>
  <c r="P376" i="2"/>
  <c r="P62" i="2"/>
  <c r="P242" i="2"/>
  <c r="P420" i="2"/>
  <c r="P59" i="2"/>
  <c r="P317" i="2"/>
  <c r="P1005" i="2"/>
  <c r="P1023" i="2"/>
  <c r="P84" i="2"/>
  <c r="P348" i="2"/>
  <c r="P167" i="2"/>
  <c r="P880" i="2"/>
  <c r="P693" i="2"/>
  <c r="P185" i="2"/>
  <c r="P999" i="2"/>
  <c r="P818" i="2"/>
  <c r="P658" i="2"/>
  <c r="P173" i="2"/>
  <c r="P1054" i="2"/>
  <c r="P866" i="2"/>
  <c r="P703" i="2"/>
  <c r="P397" i="2"/>
  <c r="P549" i="2"/>
  <c r="P386" i="2"/>
  <c r="P224" i="2"/>
  <c r="P48" i="2"/>
  <c r="P540" i="2"/>
  <c r="P378" i="2"/>
  <c r="P198" i="2"/>
  <c r="P522" i="2"/>
  <c r="P339" i="2"/>
  <c r="P163" i="2"/>
  <c r="P1007" i="2"/>
  <c r="P879" i="2"/>
  <c r="P737" i="2"/>
  <c r="P499" i="2"/>
  <c r="P105" i="2"/>
  <c r="P1068" i="2"/>
  <c r="P970" i="2"/>
  <c r="P902" i="2"/>
  <c r="P798" i="2"/>
  <c r="P718" i="2"/>
  <c r="P647" i="2"/>
  <c r="P398" i="2"/>
  <c r="P93" i="2"/>
  <c r="P1073" i="2"/>
  <c r="P988" i="2"/>
  <c r="P897" i="2"/>
  <c r="P828" i="2"/>
  <c r="P731" i="2"/>
  <c r="P653" i="2"/>
  <c r="P506" i="2"/>
  <c r="P129" i="2"/>
  <c r="P575" i="2"/>
  <c r="P492" i="2"/>
  <c r="P394" i="2"/>
  <c r="P326" i="2"/>
  <c r="P252" i="2"/>
  <c r="P156" i="2"/>
  <c r="P76" i="2"/>
  <c r="P539" i="2"/>
  <c r="P443" i="2"/>
  <c r="P350" i="2"/>
  <c r="P274" i="2"/>
  <c r="P178" i="2"/>
  <c r="P98" i="2"/>
  <c r="P516" i="2"/>
  <c r="P439" i="2"/>
  <c r="P353" i="2"/>
  <c r="P255" i="2"/>
  <c r="P175" i="2"/>
  <c r="P95" i="2"/>
  <c r="P354" i="2"/>
  <c r="P150" i="2"/>
  <c r="P131" i="2"/>
  <c r="P1117" i="2"/>
  <c r="P975" i="2"/>
  <c r="P847" i="2"/>
  <c r="P705" i="2"/>
  <c r="P361" i="2"/>
  <c r="P1132" i="2"/>
  <c r="P1034" i="2"/>
  <c r="P966" i="2"/>
  <c r="P702" i="2"/>
  <c r="P1137" i="2"/>
  <c r="P715" i="2"/>
  <c r="P65" i="2"/>
  <c r="P390" i="2"/>
  <c r="P140" i="2"/>
  <c r="P425" i="2"/>
  <c r="P82" i="2"/>
  <c r="P321" i="2"/>
  <c r="P835" i="2"/>
  <c r="P528" i="2"/>
  <c r="P1013" i="2"/>
  <c r="P821" i="2"/>
  <c r="P661" i="2"/>
  <c r="P1139" i="2"/>
  <c r="P939" i="2"/>
  <c r="P786" i="2"/>
  <c r="P627" i="2"/>
  <c r="P994" i="2"/>
  <c r="P830" i="2"/>
  <c r="P671" i="2"/>
  <c r="P498" i="2"/>
  <c r="P176" i="2"/>
  <c r="P330" i="2"/>
  <c r="P477" i="2"/>
  <c r="P782" i="2"/>
  <c r="P626" i="2"/>
  <c r="P1052" i="2"/>
  <c r="P795" i="2"/>
  <c r="P556" i="2"/>
  <c r="P310" i="2"/>
  <c r="P610" i="2"/>
  <c r="P334" i="2"/>
  <c r="P580" i="2"/>
  <c r="P239" i="2"/>
  <c r="P1036" i="2"/>
  <c r="P761" i="2"/>
  <c r="P73" i="2"/>
  <c r="P1000" i="2"/>
  <c r="P940" i="2"/>
  <c r="P665" i="2"/>
  <c r="P904" i="2"/>
  <c r="P923" i="2"/>
  <c r="P676" i="2"/>
  <c r="P972" i="2"/>
  <c r="P697" i="2"/>
  <c r="P936" i="2"/>
  <c r="O1025" i="2"/>
  <c r="O767" i="2"/>
  <c r="O354" i="2"/>
  <c r="O288" i="2"/>
  <c r="O27" i="2"/>
  <c r="O9" i="2"/>
  <c r="P1109" i="2"/>
  <c r="P876" i="2"/>
  <c r="P480" i="2"/>
  <c r="P1108" i="2"/>
  <c r="P840" i="2"/>
  <c r="P1127" i="2"/>
  <c r="P859" i="2"/>
  <c r="P557" i="2"/>
  <c r="P1141" i="2"/>
  <c r="P908" i="2"/>
  <c r="P630" i="2"/>
  <c r="P1140" i="2"/>
  <c r="P872" i="2"/>
  <c r="P1019" i="2"/>
  <c r="P772" i="2"/>
  <c r="P1053" i="2"/>
  <c r="P793" i="2"/>
  <c r="P201" i="2"/>
  <c r="P1032" i="2"/>
  <c r="P1051" i="2"/>
  <c r="P804" i="2"/>
  <c r="P311" i="2"/>
  <c r="P1077" i="2"/>
  <c r="P844" i="2"/>
  <c r="P331" i="2"/>
  <c r="P1076" i="2"/>
  <c r="P806" i="2"/>
  <c r="O855" i="2"/>
  <c r="O1148" i="2"/>
  <c r="O1234" i="2"/>
  <c r="O961" i="2"/>
  <c r="O792" i="2"/>
  <c r="O323" i="2"/>
  <c r="O339" i="2"/>
  <c r="O1099" i="2"/>
  <c r="O833" i="2"/>
  <c r="O598" i="2"/>
  <c r="O1152" i="2"/>
  <c r="O919" i="2"/>
  <c r="O664" i="2"/>
  <c r="O1215" i="2"/>
  <c r="O949" i="2"/>
  <c r="O685" i="2"/>
  <c r="O1212" i="2"/>
  <c r="O970" i="2"/>
  <c r="O706" i="2"/>
  <c r="O10" i="2"/>
  <c r="O352" i="2"/>
  <c r="O95" i="2"/>
  <c r="O436" i="2"/>
  <c r="O189" i="2"/>
  <c r="O1082" i="2"/>
  <c r="O811" i="2"/>
  <c r="O510" i="2"/>
  <c r="O1129" i="2"/>
  <c r="O891" i="2"/>
  <c r="O640" i="2"/>
  <c r="O1198" i="2"/>
  <c r="O943" i="2"/>
  <c r="O665" i="2"/>
  <c r="O1189" i="2"/>
  <c r="O941" i="2"/>
  <c r="O686" i="2"/>
  <c r="O603" i="2"/>
  <c r="O335" i="2"/>
  <c r="O75" i="2"/>
  <c r="O1235" i="2"/>
  <c r="O904" i="2"/>
  <c r="O663" i="2"/>
  <c r="O1240" i="2"/>
  <c r="O990" i="2"/>
  <c r="O752" i="2"/>
  <c r="O164" i="2"/>
  <c r="O1043" i="2"/>
  <c r="O773" i="2"/>
  <c r="O168" i="2"/>
  <c r="O1053" i="2"/>
  <c r="O794" i="2"/>
  <c r="O355" i="2"/>
  <c r="O445" i="2"/>
  <c r="O183" i="2"/>
  <c r="O525" i="2"/>
  <c r="O277" i="2"/>
  <c r="O998" i="2"/>
  <c r="O755" i="2"/>
  <c r="O294" i="2"/>
  <c r="O1073" i="2"/>
  <c r="O829" i="2"/>
  <c r="O523" i="2"/>
  <c r="O1142" i="2"/>
  <c r="O882" i="2"/>
  <c r="O555" i="2"/>
  <c r="O1133" i="2"/>
  <c r="O880" i="2"/>
  <c r="O632" i="2"/>
  <c r="O535" i="2"/>
  <c r="O275" i="2"/>
  <c r="O23" i="2"/>
  <c r="O361" i="2"/>
  <c r="O113" i="2"/>
  <c r="O437" i="2"/>
  <c r="O174" i="2"/>
  <c r="O32" i="2"/>
  <c r="O347" i="2"/>
  <c r="O90" i="2"/>
  <c r="O417" i="2"/>
  <c r="O169" i="2"/>
  <c r="O494" i="2"/>
  <c r="O230" i="2"/>
  <c r="O1243" i="2"/>
  <c r="O539" i="2"/>
  <c r="O274" i="2"/>
  <c r="O18" i="2"/>
  <c r="O1083" i="2"/>
  <c r="O815" i="2"/>
  <c r="O524" i="2"/>
  <c r="O1136" i="2"/>
  <c r="O892" i="2"/>
  <c r="O641" i="2"/>
  <c r="O1199" i="2"/>
  <c r="O945" i="2"/>
  <c r="O669" i="2"/>
  <c r="O1196" i="2"/>
  <c r="O942" i="2"/>
  <c r="O690" i="2"/>
  <c r="O604" i="2"/>
  <c r="O336" i="2"/>
  <c r="O79" i="2"/>
  <c r="O422" i="2"/>
  <c r="O173" i="2"/>
  <c r="O927" i="2"/>
  <c r="O667" i="2"/>
  <c r="O1241" i="2"/>
  <c r="O992" i="2"/>
  <c r="O756" i="2"/>
  <c r="O180" i="2"/>
  <c r="O1044" i="2"/>
  <c r="O777" i="2"/>
  <c r="O184" i="2"/>
  <c r="O1055" i="2"/>
  <c r="O798" i="2"/>
  <c r="O372" i="2"/>
  <c r="O451" i="2"/>
  <c r="O187" i="2"/>
  <c r="P1248" i="2"/>
  <c r="O963" i="2"/>
  <c r="O711" i="2"/>
  <c r="O128" i="2"/>
  <c r="O1050" i="2"/>
  <c r="O800" i="2"/>
  <c r="O370" i="2"/>
  <c r="O1095" i="2"/>
  <c r="O821" i="2"/>
  <c r="O386" i="2"/>
  <c r="O1092" i="2"/>
  <c r="O844" i="2"/>
  <c r="O549" i="2"/>
  <c r="O496" i="2"/>
  <c r="O231" i="2"/>
  <c r="O576" i="2"/>
  <c r="O325" i="2"/>
  <c r="O1074" i="2"/>
  <c r="O803" i="2"/>
  <c r="O491" i="2"/>
  <c r="O1121" i="2"/>
  <c r="O889" i="2"/>
  <c r="O618" i="2"/>
  <c r="O1190" i="2"/>
  <c r="O918" i="2"/>
  <c r="O657" i="2"/>
  <c r="O1181" i="2"/>
  <c r="O939" i="2"/>
  <c r="O678" i="2"/>
  <c r="O586" i="2"/>
  <c r="O321" i="2"/>
  <c r="O67" i="2"/>
  <c r="O410" i="2"/>
  <c r="O161" i="2"/>
  <c r="O488" i="2"/>
  <c r="O222" i="2"/>
  <c r="O16" i="2"/>
  <c r="O331" i="2"/>
  <c r="O74" i="2"/>
  <c r="O467" i="2"/>
  <c r="O217" i="2"/>
  <c r="O540" i="2"/>
  <c r="O282" i="2"/>
  <c r="O20" i="2"/>
  <c r="O585" i="2"/>
  <c r="O318" i="2"/>
  <c r="O66" i="2"/>
  <c r="O1067" i="2"/>
  <c r="O799" i="2"/>
  <c r="O472" i="2"/>
  <c r="O1120" i="2"/>
  <c r="O887" i="2"/>
  <c r="O616" i="2"/>
  <c r="O1183" i="2"/>
  <c r="O917" i="2"/>
  <c r="O646" i="2"/>
  <c r="O1180" i="2"/>
  <c r="O938" i="2"/>
  <c r="O674" i="2"/>
  <c r="O580" i="2"/>
  <c r="O320" i="2"/>
  <c r="O59" i="2"/>
  <c r="O404" i="2"/>
  <c r="O1163" i="2"/>
  <c r="O1028" i="2"/>
  <c r="O779" i="2"/>
  <c r="O388" i="2"/>
  <c r="O1097" i="2"/>
  <c r="O859" i="2"/>
  <c r="O597" i="2"/>
  <c r="O1166" i="2"/>
  <c r="O911" i="2"/>
  <c r="O608" i="2"/>
  <c r="O1157" i="2"/>
  <c r="O909" i="2"/>
  <c r="O651" i="2"/>
  <c r="O561" i="2"/>
  <c r="O303" i="2"/>
  <c r="O41" i="2"/>
  <c r="O1000" i="2"/>
  <c r="O759" i="2"/>
  <c r="O307" i="2"/>
  <c r="O1080" i="2"/>
  <c r="O830" i="2"/>
  <c r="O537" i="2"/>
  <c r="O1143" i="2"/>
  <c r="O883" i="2"/>
  <c r="O569" i="2"/>
  <c r="O1140" i="2"/>
  <c r="O903" i="2"/>
  <c r="O633" i="2"/>
  <c r="O541" i="2"/>
  <c r="O285" i="2"/>
  <c r="O24" i="2"/>
  <c r="O373" i="2"/>
  <c r="O1242" i="2"/>
  <c r="O902" i="2"/>
  <c r="O659" i="2"/>
  <c r="O1233" i="2"/>
  <c r="O989" i="2"/>
  <c r="O748" i="2"/>
  <c r="O148" i="2"/>
  <c r="O1042" i="2"/>
  <c r="O769" i="2"/>
  <c r="O152" i="2"/>
  <c r="O1040" i="2"/>
  <c r="O790" i="2"/>
  <c r="O342" i="2"/>
  <c r="O439" i="2"/>
  <c r="O179" i="2"/>
  <c r="O519" i="2"/>
  <c r="O273" i="2"/>
  <c r="O17" i="2"/>
  <c r="O332" i="2"/>
  <c r="O78" i="2"/>
  <c r="O514" i="2"/>
  <c r="O250" i="2"/>
  <c r="O577" i="2"/>
  <c r="O327" i="2"/>
  <c r="O73" i="2"/>
  <c r="O398" i="2"/>
  <c r="O134" i="2"/>
  <c r="O51" i="2"/>
  <c r="O366" i="2"/>
  <c r="O114" i="2"/>
  <c r="O1115" i="2"/>
  <c r="O837" i="2"/>
  <c r="O617" i="2"/>
  <c r="O1168" i="2"/>
  <c r="O924" i="2"/>
  <c r="O680" i="2"/>
  <c r="O1231" i="2"/>
  <c r="O977" i="2"/>
  <c r="O701" i="2"/>
  <c r="O1228" i="2"/>
  <c r="O974" i="2"/>
  <c r="O722" i="2"/>
  <c r="O76" i="2"/>
  <c r="O368" i="2"/>
  <c r="O111" i="2"/>
  <c r="O454" i="2"/>
  <c r="O205" i="2"/>
  <c r="O1098" i="2"/>
  <c r="O831" i="2"/>
  <c r="O581" i="2"/>
  <c r="O1145" i="2"/>
  <c r="O896" i="2"/>
  <c r="O660" i="2"/>
  <c r="O1214" i="2"/>
  <c r="O948" i="2"/>
  <c r="O681" i="2"/>
  <c r="O1205" i="2"/>
  <c r="O969" i="2"/>
  <c r="O702" i="2"/>
  <c r="O607" i="2"/>
  <c r="O351" i="2"/>
  <c r="O91" i="2"/>
  <c r="O995" i="2"/>
  <c r="O743" i="2"/>
  <c r="O256" i="2"/>
  <c r="O1064" i="2"/>
  <c r="O826" i="2"/>
  <c r="O466" i="2"/>
  <c r="O1127" i="2"/>
  <c r="O856" i="2"/>
  <c r="O498" i="2"/>
  <c r="O1124" i="2"/>
  <c r="O876" i="2"/>
  <c r="O629" i="2"/>
  <c r="O528" i="2"/>
  <c r="O263" i="2"/>
  <c r="O594" i="2"/>
  <c r="O357" i="2"/>
  <c r="O1259" i="2"/>
  <c r="O898" i="2"/>
  <c r="O652" i="2"/>
  <c r="O1217" i="2"/>
  <c r="O985" i="2"/>
  <c r="O732" i="2"/>
  <c r="O84" i="2"/>
  <c r="O1014" i="2"/>
  <c r="O753" i="2"/>
  <c r="O88" i="2"/>
  <c r="O1035" i="2"/>
  <c r="O774" i="2"/>
  <c r="O278" i="2"/>
  <c r="O426" i="2"/>
  <c r="O163" i="2"/>
  <c r="O506" i="2"/>
  <c r="O257" i="2"/>
  <c r="O584" i="2"/>
  <c r="O316" i="2"/>
  <c r="O54" i="2"/>
  <c r="O48" i="2"/>
  <c r="O363" i="2"/>
  <c r="O106" i="2"/>
  <c r="O499" i="2"/>
  <c r="O249" i="2"/>
  <c r="O572" i="2"/>
  <c r="O314" i="2"/>
  <c r="O52" i="2"/>
  <c r="O35" i="2"/>
  <c r="O350" i="2"/>
  <c r="O98" i="2"/>
  <c r="O1151" i="2"/>
  <c r="O906" i="2"/>
  <c r="O376" i="2"/>
  <c r="O747" i="2"/>
  <c r="O1065" i="2"/>
  <c r="O827" i="2"/>
  <c r="O485" i="2"/>
  <c r="O1134" i="2"/>
  <c r="O879" i="2"/>
  <c r="O517" i="2"/>
  <c r="O1125" i="2"/>
  <c r="O877" i="2"/>
  <c r="O630" i="2"/>
  <c r="O529" i="2"/>
  <c r="O267" i="2"/>
  <c r="O1123" i="2"/>
  <c r="O840" i="2"/>
  <c r="O620" i="2"/>
  <c r="O1176" i="2"/>
  <c r="O926" i="2"/>
  <c r="O688" i="2"/>
  <c r="O1239" i="2"/>
  <c r="O979" i="2"/>
  <c r="O709" i="2"/>
  <c r="O1236" i="2"/>
  <c r="O999" i="2"/>
  <c r="O730" i="2"/>
  <c r="O108" i="2"/>
  <c r="O381" i="2"/>
  <c r="O119" i="2"/>
  <c r="O461" i="2"/>
  <c r="O213" i="2"/>
  <c r="O934" i="2"/>
  <c r="O691" i="2"/>
  <c r="O30" i="2"/>
  <c r="O1021" i="2"/>
  <c r="O780" i="2"/>
  <c r="O276" i="2"/>
  <c r="O1078" i="2"/>
  <c r="O801" i="2"/>
  <c r="O292" i="2"/>
  <c r="O1069" i="2"/>
  <c r="O822" i="2"/>
  <c r="O473" i="2"/>
  <c r="O471" i="2"/>
  <c r="O211" i="2"/>
  <c r="O551" i="2"/>
  <c r="O297" i="2"/>
  <c r="O49" i="2"/>
  <c r="O364" i="2"/>
  <c r="O110" i="2"/>
  <c r="O546" i="2"/>
  <c r="O283" i="2"/>
  <c r="O21" i="2"/>
  <c r="O359" i="2"/>
  <c r="O105" i="2"/>
  <c r="O430" i="2"/>
  <c r="O166" i="2"/>
  <c r="O149" i="2"/>
  <c r="O475" i="2"/>
  <c r="O210" i="2"/>
  <c r="O1260" i="2"/>
  <c r="O997" i="2"/>
  <c r="O751" i="2"/>
  <c r="O290" i="2"/>
  <c r="O1072" i="2"/>
  <c r="O828" i="2"/>
  <c r="O504" i="2"/>
  <c r="O1135" i="2"/>
  <c r="O881" i="2"/>
  <c r="O536" i="2"/>
  <c r="O1132" i="2"/>
  <c r="O878" i="2"/>
  <c r="O631" i="2"/>
  <c r="O534" i="2"/>
  <c r="O271" i="2"/>
  <c r="O11" i="2"/>
  <c r="O360" i="2"/>
  <c r="O1130" i="2"/>
  <c r="O863" i="2"/>
  <c r="O621" i="2"/>
  <c r="O1177" i="2"/>
  <c r="O928" i="2"/>
  <c r="O692" i="2"/>
  <c r="O1246" i="2"/>
  <c r="O980" i="2"/>
  <c r="O713" i="2"/>
  <c r="O1237" i="2"/>
  <c r="O1001" i="2"/>
  <c r="O734" i="2"/>
  <c r="O124" i="2"/>
  <c r="O383" i="2"/>
  <c r="O123" i="2"/>
  <c r="O1146" i="2"/>
  <c r="O899" i="2"/>
  <c r="O653" i="2"/>
  <c r="O1224" i="2"/>
  <c r="O986" i="2"/>
  <c r="O736" i="2"/>
  <c r="O100" i="2"/>
  <c r="O1016" i="2"/>
  <c r="O757" i="2"/>
  <c r="O104" i="2"/>
  <c r="O1036" i="2"/>
  <c r="O778" i="2"/>
  <c r="O291" i="2"/>
  <c r="O432" i="2"/>
  <c r="O167" i="2"/>
  <c r="O512" i="2"/>
  <c r="O261" i="2"/>
  <c r="O994" i="2"/>
  <c r="O739" i="2"/>
  <c r="O240" i="2"/>
  <c r="O1062" i="2"/>
  <c r="O825" i="2"/>
  <c r="O447" i="2"/>
  <c r="O1126" i="2"/>
  <c r="O854" i="2"/>
  <c r="O479" i="2"/>
  <c r="O1117" i="2"/>
  <c r="O875" i="2"/>
  <c r="O628" i="2"/>
  <c r="O522" i="2"/>
  <c r="O259" i="2"/>
  <c r="O592" i="2"/>
  <c r="O345" i="2"/>
  <c r="O97" i="2"/>
  <c r="O424" i="2"/>
  <c r="O158" i="2"/>
  <c r="O527" i="2"/>
  <c r="O266" i="2"/>
  <c r="O1154" i="2"/>
  <c r="O403" i="2"/>
  <c r="O153" i="2"/>
  <c r="O476" i="2"/>
  <c r="O214" i="2"/>
  <c r="O1258" i="2"/>
  <c r="O521" i="2"/>
  <c r="O258" i="2"/>
  <c r="O1186" i="2"/>
  <c r="O1170" i="2"/>
  <c r="O993" i="2"/>
  <c r="O735" i="2"/>
  <c r="O224" i="2"/>
  <c r="O1060" i="2"/>
  <c r="O824" i="2"/>
  <c r="O428" i="2"/>
  <c r="O1119" i="2"/>
  <c r="O853" i="2"/>
  <c r="O460" i="2"/>
  <c r="O1116" i="2"/>
  <c r="O874" i="2"/>
  <c r="O627" i="2"/>
  <c r="O516" i="2"/>
  <c r="O255" i="2"/>
  <c r="O591" i="2"/>
  <c r="O344" i="2"/>
  <c r="O1195" i="2"/>
  <c r="O964" i="2"/>
  <c r="O715" i="2"/>
  <c r="O144" i="2"/>
  <c r="O1051" i="2"/>
  <c r="O804" i="2"/>
  <c r="O374" i="2"/>
  <c r="O1102" i="2"/>
  <c r="O847" i="2"/>
  <c r="O390" i="2"/>
  <c r="O1093" i="2"/>
  <c r="O845" i="2"/>
  <c r="O568" i="2"/>
  <c r="O497" i="2"/>
  <c r="O235" i="2"/>
  <c r="O1202" i="2"/>
  <c r="O936" i="2"/>
  <c r="O695" i="2"/>
  <c r="O60" i="2"/>
  <c r="O1022" i="2"/>
  <c r="O784" i="2"/>
  <c r="O306" i="2"/>
  <c r="O1079" i="2"/>
  <c r="O805" i="2"/>
  <c r="O322" i="2"/>
  <c r="O1076" i="2"/>
  <c r="O839" i="2"/>
  <c r="O478" i="2"/>
  <c r="O477" i="2"/>
  <c r="O215" i="2"/>
  <c r="O557" i="2"/>
  <c r="O309" i="2"/>
  <c r="O1122" i="2"/>
  <c r="O838" i="2"/>
  <c r="O619" i="2"/>
  <c r="O1169" i="2"/>
  <c r="O925" i="2"/>
  <c r="O684" i="2"/>
  <c r="O1238" i="2"/>
  <c r="O978" i="2"/>
  <c r="O705" i="2"/>
  <c r="O1229" i="2"/>
  <c r="O976" i="2"/>
  <c r="O726" i="2"/>
  <c r="O92" i="2"/>
  <c r="O369" i="2"/>
  <c r="O115" i="2"/>
  <c r="O455" i="2"/>
  <c r="O209" i="2"/>
  <c r="O533" i="2"/>
  <c r="O270" i="2"/>
  <c r="O125" i="2"/>
  <c r="O450" i="2"/>
  <c r="O186" i="2"/>
  <c r="O513" i="2"/>
  <c r="O265" i="2"/>
  <c r="O15" i="2"/>
  <c r="O330" i="2"/>
  <c r="O70" i="2"/>
  <c r="O571" i="2"/>
  <c r="O302" i="2"/>
  <c r="O50" i="2"/>
  <c r="O1029" i="2"/>
  <c r="O783" i="2"/>
  <c r="O392" i="2"/>
  <c r="O1104" i="2"/>
  <c r="O860" i="2"/>
  <c r="O612" i="2"/>
  <c r="O1167" i="2"/>
  <c r="O913" i="2"/>
  <c r="O609" i="2"/>
  <c r="O1164" i="2"/>
  <c r="O910" i="2"/>
  <c r="O658" i="2"/>
  <c r="O566" i="2"/>
  <c r="O304" i="2"/>
  <c r="O43" i="2"/>
  <c r="O395" i="2"/>
  <c r="P1191" i="2"/>
  <c r="O1023" i="2"/>
  <c r="O763" i="2"/>
  <c r="O324" i="2"/>
  <c r="O1081" i="2"/>
  <c r="O832" i="2"/>
  <c r="O542" i="2"/>
  <c r="O1150" i="2"/>
  <c r="O884" i="2"/>
  <c r="O574" i="2"/>
  <c r="O1141" i="2"/>
  <c r="O905" i="2"/>
  <c r="O635" i="2"/>
  <c r="O547" i="2"/>
  <c r="O287" i="2"/>
  <c r="O25" i="2"/>
  <c r="O931" i="2"/>
  <c r="O679" i="2"/>
  <c r="O1256" i="2"/>
  <c r="O1018" i="2"/>
  <c r="O768" i="2"/>
  <c r="O228" i="2"/>
  <c r="O1048" i="2"/>
  <c r="O789" i="2"/>
  <c r="O232" i="2"/>
  <c r="O1061" i="2"/>
  <c r="O810" i="2"/>
  <c r="O421" i="2"/>
  <c r="O464" i="2"/>
  <c r="O199" i="2"/>
  <c r="O544" i="2"/>
  <c r="O293" i="2"/>
  <c r="O1106" i="2"/>
  <c r="O834" i="2"/>
  <c r="O602" i="2"/>
  <c r="O1153" i="2"/>
  <c r="O921" i="2"/>
  <c r="O668" i="2"/>
  <c r="O1222" i="2"/>
  <c r="O950" i="2"/>
  <c r="O689" i="2"/>
  <c r="O1213" i="2"/>
  <c r="O971" i="2"/>
  <c r="O710" i="2"/>
  <c r="O14" i="2"/>
  <c r="O353" i="2"/>
  <c r="O99" i="2"/>
  <c r="O442" i="2"/>
  <c r="O193" i="2"/>
  <c r="O520" i="2"/>
  <c r="O254" i="2"/>
  <c r="O559" i="2"/>
  <c r="O299" i="2"/>
  <c r="O37" i="2"/>
  <c r="O435" i="2"/>
  <c r="O185" i="2"/>
  <c r="O508" i="2"/>
  <c r="O246" i="2"/>
  <c r="O553" i="2"/>
  <c r="O286" i="2"/>
  <c r="O34" i="2"/>
  <c r="O1219" i="2"/>
  <c r="O1088" i="2"/>
  <c r="O885" i="2"/>
  <c r="O647" i="2"/>
  <c r="P1261" i="2"/>
  <c r="O1047" i="2"/>
  <c r="O813" i="2"/>
  <c r="O1084" i="2"/>
  <c r="O842" i="2"/>
  <c r="O511" i="2"/>
  <c r="O484" i="2"/>
  <c r="O223" i="2"/>
  <c r="O564" i="2"/>
  <c r="O312" i="2"/>
  <c r="P1262" i="2"/>
  <c r="O932" i="2"/>
  <c r="O683" i="2"/>
  <c r="O13" i="2"/>
  <c r="O1019" i="2"/>
  <c r="O772" i="2"/>
  <c r="O244" i="2"/>
  <c r="O1070" i="2"/>
  <c r="O793" i="2"/>
  <c r="O248" i="2"/>
  <c r="O1063" i="2"/>
  <c r="O814" i="2"/>
  <c r="O440" i="2"/>
  <c r="O465" i="2"/>
  <c r="O203" i="2"/>
  <c r="P1159" i="2"/>
  <c r="P1223" i="2"/>
  <c r="P1264" i="2"/>
  <c r="P1192" i="2"/>
  <c r="P1263" i="2"/>
  <c r="P1168" i="2"/>
  <c r="P1206" i="2"/>
  <c r="P1239" i="2"/>
  <c r="P1237" i="2"/>
  <c r="P1173" i="2"/>
  <c r="P1246" i="2"/>
  <c r="P1182" i="2"/>
  <c r="P1229" i="2"/>
  <c r="P1165" i="2"/>
  <c r="P1211" i="2"/>
  <c r="P1147" i="2"/>
  <c r="P1242" i="2"/>
  <c r="P1178" i="2"/>
  <c r="P1151" i="2"/>
  <c r="P1204" i="2"/>
  <c r="P1241" i="2"/>
  <c r="P1177" i="2"/>
  <c r="P1240" i="2"/>
  <c r="P1235" i="2"/>
  <c r="P1171" i="2"/>
  <c r="P1202" i="2"/>
  <c r="P1244" i="2"/>
  <c r="P1180" i="2"/>
  <c r="P1201" i="2"/>
  <c r="P1144" i="2"/>
  <c r="P1208" i="2"/>
  <c r="P1199" i="2"/>
  <c r="P1254" i="2"/>
  <c r="P1190" i="2"/>
  <c r="P1175" i="2"/>
  <c r="P1221" i="2"/>
  <c r="P1157" i="2"/>
  <c r="P1230" i="2"/>
  <c r="P1166" i="2"/>
  <c r="P1213" i="2"/>
  <c r="P1149" i="2"/>
  <c r="P1195" i="2"/>
  <c r="P1226" i="2"/>
  <c r="P1162" i="2"/>
  <c r="P1259" i="2"/>
  <c r="P1252" i="2"/>
  <c r="P1188" i="2"/>
  <c r="P1225" i="2"/>
  <c r="P1161" i="2"/>
  <c r="P1176" i="2"/>
  <c r="P1260" i="2"/>
  <c r="P1219" i="2"/>
  <c r="P1155" i="2"/>
  <c r="P1250" i="2"/>
  <c r="P1186" i="2"/>
  <c r="P1228" i="2"/>
  <c r="P1164" i="2"/>
  <c r="P1249" i="2"/>
  <c r="P1185" i="2"/>
  <c r="P1266" i="2"/>
  <c r="P1238" i="2"/>
  <c r="P1174" i="2"/>
  <c r="P1205" i="2"/>
  <c r="P1200" i="2"/>
  <c r="P1214" i="2"/>
  <c r="P1150" i="2"/>
  <c r="P1197" i="2"/>
  <c r="P1243" i="2"/>
  <c r="P1179" i="2"/>
  <c r="P1210" i="2"/>
  <c r="P1146" i="2"/>
  <c r="P1236" i="2"/>
  <c r="P1172" i="2"/>
  <c r="P1209" i="2"/>
  <c r="P1145" i="2"/>
  <c r="P1203" i="2"/>
  <c r="P1234" i="2"/>
  <c r="P1170" i="2"/>
  <c r="P1247" i="2"/>
  <c r="P1212" i="2"/>
  <c r="P1148" i="2"/>
  <c r="P1233" i="2"/>
  <c r="P1169" i="2"/>
  <c r="P1153" i="2"/>
  <c r="P1256" i="2"/>
  <c r="P1232" i="2"/>
  <c r="P1222" i="2"/>
  <c r="P1158" i="2"/>
  <c r="P1253" i="2"/>
  <c r="P1189" i="2"/>
  <c r="P1198" i="2"/>
  <c r="P1207" i="2"/>
  <c r="P1265" i="2"/>
  <c r="P1245" i="2"/>
  <c r="P1181" i="2"/>
  <c r="P1227" i="2"/>
  <c r="P1163" i="2"/>
  <c r="P1258" i="2"/>
  <c r="P1194" i="2"/>
  <c r="P1215" i="2"/>
  <c r="P1220" i="2"/>
  <c r="P1156" i="2"/>
  <c r="P1257" i="2"/>
  <c r="P1193" i="2"/>
  <c r="P1251" i="2"/>
  <c r="P1187" i="2"/>
  <c r="P1218" i="2"/>
  <c r="P1154" i="2"/>
  <c r="P1183" i="2"/>
  <c r="P1196" i="2"/>
  <c r="P1217" i="2"/>
  <c r="O1032" i="2"/>
  <c r="O791" i="2"/>
  <c r="O434" i="2"/>
  <c r="O1112" i="2"/>
  <c r="O862" i="2"/>
  <c r="O614" i="2"/>
  <c r="O1175" i="2"/>
  <c r="O915" i="2"/>
  <c r="O644" i="2"/>
  <c r="O1172" i="2"/>
  <c r="O935" i="2"/>
  <c r="O666" i="2"/>
  <c r="O573" i="2"/>
  <c r="O317" i="2"/>
  <c r="O56" i="2"/>
  <c r="O397" i="2"/>
  <c r="O1178" i="2"/>
  <c r="O870" i="2"/>
  <c r="O636" i="2"/>
  <c r="O1201" i="2"/>
  <c r="O957" i="2"/>
  <c r="O716" i="2"/>
  <c r="O29" i="2"/>
  <c r="O1010" i="2"/>
  <c r="O737" i="2"/>
  <c r="O45" i="2"/>
  <c r="O1008" i="2"/>
  <c r="O758" i="2"/>
  <c r="O220" i="2"/>
  <c r="O407" i="2"/>
  <c r="O147" i="2"/>
  <c r="O487" i="2"/>
  <c r="O241" i="2"/>
  <c r="O565" i="2"/>
  <c r="O300" i="2"/>
  <c r="O38" i="2"/>
  <c r="O157" i="2"/>
  <c r="O482" i="2"/>
  <c r="O218" i="2"/>
  <c r="O545" i="2"/>
  <c r="O295" i="2"/>
  <c r="O47" i="2"/>
  <c r="O362" i="2"/>
  <c r="O102" i="2"/>
  <c r="O85" i="2"/>
  <c r="O411" i="2"/>
  <c r="O146" i="2"/>
  <c r="O1155" i="2"/>
  <c r="O1265" i="2"/>
  <c r="O933" i="2"/>
  <c r="O687" i="2"/>
  <c r="O26" i="2"/>
  <c r="O1020" i="2"/>
  <c r="O776" i="2"/>
  <c r="O260" i="2"/>
  <c r="O1071" i="2"/>
  <c r="O797" i="2"/>
  <c r="O264" i="2"/>
  <c r="O1068" i="2"/>
  <c r="O818" i="2"/>
  <c r="O459" i="2"/>
  <c r="O470" i="2"/>
  <c r="O207" i="2"/>
  <c r="O550" i="2"/>
  <c r="O296" i="2"/>
  <c r="O1066" i="2"/>
  <c r="O795" i="2"/>
  <c r="O453" i="2"/>
  <c r="O1113" i="2"/>
  <c r="O864" i="2"/>
  <c r="O615" i="2"/>
  <c r="O1182" i="2"/>
  <c r="O916" i="2"/>
  <c r="O645" i="2"/>
  <c r="O1173" i="2"/>
  <c r="O937" i="2"/>
  <c r="O670" i="2"/>
  <c r="O579" i="2"/>
  <c r="O319" i="2"/>
  <c r="O57" i="2"/>
  <c r="O1107" i="2"/>
  <c r="O835" i="2"/>
  <c r="O610" i="2"/>
  <c r="O1160" i="2"/>
  <c r="O922" i="2"/>
  <c r="O672" i="2"/>
  <c r="O1223" i="2"/>
  <c r="O952" i="2"/>
  <c r="O693" i="2"/>
  <c r="O1220" i="2"/>
  <c r="O972" i="2"/>
  <c r="O714" i="2"/>
  <c r="O44" i="2"/>
  <c r="O365" i="2"/>
  <c r="O103" i="2"/>
  <c r="O448" i="2"/>
  <c r="O197" i="2"/>
  <c r="O930" i="2"/>
  <c r="O675" i="2"/>
  <c r="O1249" i="2"/>
  <c r="O1017" i="2"/>
  <c r="O764" i="2"/>
  <c r="O212" i="2"/>
  <c r="O1046" i="2"/>
  <c r="O785" i="2"/>
  <c r="O216" i="2"/>
  <c r="O1059" i="2"/>
  <c r="O806" i="2"/>
  <c r="O402" i="2"/>
  <c r="O458" i="2"/>
  <c r="O195" i="2"/>
  <c r="O538" i="2"/>
  <c r="O281" i="2"/>
  <c r="O33" i="2"/>
  <c r="O348" i="2"/>
  <c r="O94" i="2"/>
  <c r="O141" i="2"/>
  <c r="O463" i="2"/>
  <c r="O202" i="2"/>
  <c r="O1257" i="2"/>
  <c r="O343" i="2"/>
  <c r="O89" i="2"/>
  <c r="O412" i="2"/>
  <c r="O150" i="2"/>
  <c r="O133" i="2"/>
  <c r="O457" i="2"/>
  <c r="O194" i="2"/>
  <c r="P1160" i="2"/>
  <c r="O929" i="2"/>
  <c r="O671" i="2"/>
  <c r="O1248" i="2"/>
  <c r="O1015" i="2"/>
  <c r="O760" i="2"/>
  <c r="O196" i="2"/>
  <c r="O1045" i="2"/>
  <c r="O781" i="2"/>
  <c r="O200" i="2"/>
  <c r="O1057" i="2"/>
  <c r="O802" i="2"/>
  <c r="O393" i="2"/>
  <c r="O452" i="2"/>
  <c r="O191" i="2"/>
  <c r="O532" i="2"/>
  <c r="O280" i="2"/>
  <c r="P1167" i="2"/>
  <c r="O900" i="2"/>
  <c r="O654" i="2"/>
  <c r="O1225" i="2"/>
  <c r="O987" i="2"/>
  <c r="O740" i="2"/>
  <c r="O116" i="2"/>
  <c r="O1039" i="2"/>
  <c r="O761" i="2"/>
  <c r="O120" i="2"/>
  <c r="O1037" i="2"/>
  <c r="O782" i="2"/>
  <c r="O308" i="2"/>
  <c r="O433" i="2"/>
  <c r="O171" i="2"/>
  <c r="O1171" i="2"/>
  <c r="O872" i="2"/>
  <c r="O637" i="2"/>
  <c r="O1208" i="2"/>
  <c r="O958" i="2"/>
  <c r="O720" i="2"/>
  <c r="O42" i="2"/>
  <c r="O1011" i="2"/>
  <c r="O741" i="2"/>
  <c r="O58" i="2"/>
  <c r="O1031" i="2"/>
  <c r="O762" i="2"/>
  <c r="O236" i="2"/>
  <c r="O413" i="2"/>
  <c r="O151" i="2"/>
  <c r="O493" i="2"/>
  <c r="O245" i="2"/>
  <c r="O1030" i="2"/>
  <c r="O787" i="2"/>
  <c r="O415" i="2"/>
  <c r="O1105" i="2"/>
  <c r="O861" i="2"/>
  <c r="O613" i="2"/>
  <c r="O1174" i="2"/>
  <c r="O914" i="2"/>
  <c r="O642" i="2"/>
  <c r="O1165" i="2"/>
  <c r="O912" i="2"/>
  <c r="O662" i="2"/>
  <c r="O567" i="2"/>
  <c r="O305" i="2"/>
  <c r="O55" i="2"/>
  <c r="O396" i="2"/>
  <c r="O145" i="2"/>
  <c r="O469" i="2"/>
  <c r="O206" i="2"/>
  <c r="O1261" i="2"/>
  <c r="O64" i="2"/>
  <c r="O379" i="2"/>
  <c r="O122" i="2"/>
  <c r="O449" i="2"/>
  <c r="O201" i="2"/>
  <c r="O526" i="2"/>
  <c r="O262" i="2"/>
  <c r="O1179" i="2"/>
  <c r="O507" i="2"/>
  <c r="O242" i="2"/>
  <c r="P1255" i="2"/>
  <c r="O965" i="2"/>
  <c r="O719" i="2"/>
  <c r="O160" i="2"/>
  <c r="O1052" i="2"/>
  <c r="O808" i="2"/>
  <c r="O387" i="2"/>
  <c r="O1103" i="2"/>
  <c r="O849" i="2"/>
  <c r="O408" i="2"/>
  <c r="O1100" i="2"/>
  <c r="O846" i="2"/>
  <c r="O587" i="2"/>
  <c r="O502" i="2"/>
  <c r="O239" i="2"/>
  <c r="O582" i="2"/>
  <c r="O328" i="2"/>
  <c r="P1216" i="2"/>
  <c r="O959" i="2"/>
  <c r="O699" i="2"/>
  <c r="O80" i="2"/>
  <c r="O1024" i="2"/>
  <c r="O788" i="2"/>
  <c r="O310" i="2"/>
  <c r="O1086" i="2"/>
  <c r="O809" i="2"/>
  <c r="O326" i="2"/>
  <c r="O1077" i="2"/>
  <c r="O841" i="2"/>
  <c r="O492" i="2"/>
  <c r="O483" i="2"/>
  <c r="O219" i="2"/>
  <c r="O1139" i="2"/>
  <c r="O867" i="2"/>
  <c r="O624" i="2"/>
  <c r="O1192" i="2"/>
  <c r="O954" i="2"/>
  <c r="O704" i="2"/>
  <c r="O1255" i="2"/>
  <c r="O984" i="2"/>
  <c r="O725" i="2"/>
  <c r="O1252" i="2"/>
  <c r="O1004" i="2"/>
  <c r="O746" i="2"/>
  <c r="O172" i="2"/>
  <c r="O400" i="2"/>
  <c r="O135" i="2"/>
  <c r="O480" i="2"/>
  <c r="O229" i="2"/>
  <c r="O1026" i="2"/>
  <c r="O771" i="2"/>
  <c r="O358" i="2"/>
  <c r="O1089" i="2"/>
  <c r="O857" i="2"/>
  <c r="O575" i="2"/>
  <c r="O1158" i="2"/>
  <c r="O886" i="2"/>
  <c r="O596" i="2"/>
  <c r="O1149" i="2"/>
  <c r="O907" i="2"/>
  <c r="O648" i="2"/>
  <c r="O554" i="2"/>
  <c r="O289" i="2"/>
  <c r="O39" i="2"/>
  <c r="O377" i="2"/>
  <c r="O129" i="2"/>
  <c r="O456" i="2"/>
  <c r="O190" i="2"/>
  <c r="O495" i="2"/>
  <c r="O234" i="2"/>
  <c r="O1218" i="2"/>
  <c r="O375" i="2"/>
  <c r="O121" i="2"/>
  <c r="O444" i="2"/>
  <c r="O182" i="2"/>
  <c r="O165" i="2"/>
  <c r="O489" i="2"/>
  <c r="O226" i="2"/>
  <c r="O1250" i="2"/>
  <c r="O1147" i="2"/>
  <c r="O556" i="2"/>
  <c r="O588" i="2"/>
  <c r="O548" i="2"/>
  <c r="O996" i="2"/>
  <c r="O272" i="2"/>
  <c r="O703" i="2"/>
  <c r="O96" i="2"/>
  <c r="O1087" i="2"/>
  <c r="P1224" i="2"/>
  <c r="O897" i="2"/>
  <c r="O650" i="2"/>
  <c r="O1216" i="2"/>
  <c r="O983" i="2"/>
  <c r="O728" i="2"/>
  <c r="O68" i="2"/>
  <c r="O1013" i="2"/>
  <c r="O749" i="2"/>
  <c r="O72" i="2"/>
  <c r="O1034" i="2"/>
  <c r="O770" i="2"/>
  <c r="O268" i="2"/>
  <c r="O420" i="2"/>
  <c r="O159" i="2"/>
  <c r="O500" i="2"/>
  <c r="O253" i="2"/>
  <c r="P1231" i="2"/>
  <c r="O868" i="2"/>
  <c r="O626" i="2"/>
  <c r="O1193" i="2"/>
  <c r="O955" i="2"/>
  <c r="O708" i="2"/>
  <c r="O8" i="2"/>
  <c r="O1187" i="2"/>
  <c r="O1263" i="2"/>
  <c r="O1226" i="2"/>
  <c r="O1162" i="2"/>
  <c r="O1251" i="2"/>
  <c r="O1262" i="2"/>
  <c r="O1007" i="2"/>
  <c r="O729" i="2"/>
  <c r="O1253" i="2"/>
  <c r="O1005" i="2"/>
  <c r="O750" i="2"/>
  <c r="O188" i="2"/>
  <c r="O401" i="2"/>
  <c r="O139" i="2"/>
  <c r="O1264" i="2"/>
  <c r="O968" i="2"/>
  <c r="O727" i="2"/>
  <c r="O192" i="2"/>
  <c r="O1056" i="2"/>
  <c r="O816" i="2"/>
  <c r="O409" i="2"/>
  <c r="O1111" i="2"/>
  <c r="O851" i="2"/>
  <c r="O441" i="2"/>
  <c r="O1108" i="2"/>
  <c r="O871" i="2"/>
  <c r="O599" i="2"/>
  <c r="O509" i="2"/>
  <c r="O247" i="2"/>
  <c r="O589" i="2"/>
  <c r="O341" i="2"/>
  <c r="O1090" i="2"/>
  <c r="O819" i="2"/>
  <c r="O543" i="2"/>
  <c r="O1137" i="2"/>
  <c r="O893" i="2"/>
  <c r="O643" i="2"/>
  <c r="O1206" i="2"/>
  <c r="O946" i="2"/>
  <c r="O673" i="2"/>
  <c r="O1197" i="2"/>
  <c r="O944" i="2"/>
  <c r="O694" i="2"/>
  <c r="O605" i="2"/>
  <c r="O337" i="2"/>
  <c r="O83" i="2"/>
  <c r="O423" i="2"/>
  <c r="O177" i="2"/>
  <c r="O501" i="2"/>
  <c r="O238" i="2"/>
  <c r="O1211" i="2"/>
  <c r="O93" i="2"/>
  <c r="O418" i="2"/>
  <c r="O154" i="2"/>
  <c r="O481" i="2"/>
  <c r="O233" i="2"/>
  <c r="O558" i="2"/>
  <c r="O298" i="2"/>
  <c r="O36" i="2"/>
  <c r="O19" i="2"/>
  <c r="O334" i="2"/>
  <c r="O82" i="2"/>
  <c r="O1266" i="2"/>
  <c r="O869" i="2"/>
  <c r="O634" i="2"/>
  <c r="O1200" i="2"/>
  <c r="O956" i="2"/>
  <c r="O712" i="2"/>
  <c r="O12" i="2"/>
  <c r="O1009" i="2"/>
  <c r="O733" i="2"/>
  <c r="O28" i="2"/>
  <c r="O1006" i="2"/>
  <c r="O754" i="2"/>
  <c r="O204" i="2"/>
  <c r="O406" i="2"/>
  <c r="O143" i="2"/>
  <c r="O486" i="2"/>
  <c r="O237" i="2"/>
  <c r="O991" i="2"/>
  <c r="O731" i="2"/>
  <c r="O208" i="2"/>
  <c r="O1058" i="2"/>
  <c r="O820" i="2"/>
  <c r="O414" i="2"/>
  <c r="O1118" i="2"/>
  <c r="O852" i="2"/>
  <c r="O446" i="2"/>
  <c r="O1109" i="2"/>
  <c r="O873" i="2"/>
  <c r="O625" i="2"/>
  <c r="O515" i="2"/>
  <c r="O251" i="2"/>
  <c r="O590" i="2"/>
  <c r="O1027" i="2"/>
  <c r="O775" i="2"/>
  <c r="O371" i="2"/>
  <c r="O1096" i="2"/>
  <c r="O858" i="2"/>
  <c r="O593" i="2"/>
  <c r="O1159" i="2"/>
  <c r="O888" i="2"/>
  <c r="O600" i="2"/>
  <c r="O1156" i="2"/>
  <c r="O908" i="2"/>
  <c r="O649" i="2"/>
  <c r="O560" i="2"/>
  <c r="O301" i="2"/>
  <c r="O40" i="2"/>
  <c r="O389" i="2"/>
  <c r="O1138" i="2"/>
  <c r="O866" i="2"/>
  <c r="O623" i="2"/>
  <c r="O1185" i="2"/>
  <c r="O953" i="2"/>
  <c r="O700" i="2"/>
  <c r="O1254" i="2"/>
  <c r="O982" i="2"/>
  <c r="O721" i="2"/>
  <c r="O1245" i="2"/>
  <c r="O1003" i="2"/>
  <c r="O742" i="2"/>
  <c r="O156" i="2"/>
  <c r="O385" i="2"/>
  <c r="O131" i="2"/>
  <c r="O474" i="2"/>
  <c r="O225" i="2"/>
  <c r="O552" i="2"/>
  <c r="O284" i="2"/>
  <c r="O22" i="2"/>
  <c r="O77" i="2"/>
  <c r="O399" i="2"/>
  <c r="O138" i="2"/>
  <c r="O531" i="2"/>
  <c r="O279" i="2"/>
  <c r="O31" i="2"/>
  <c r="O346" i="2"/>
  <c r="O86" i="2"/>
  <c r="O69" i="2"/>
  <c r="O382" i="2"/>
  <c r="O130" i="2"/>
  <c r="O1194" i="2"/>
  <c r="O1131" i="2"/>
  <c r="O865" i="2"/>
  <c r="O622" i="2"/>
  <c r="O1184" i="2"/>
  <c r="O951" i="2"/>
  <c r="O696" i="2"/>
  <c r="O1247" i="2"/>
  <c r="O981" i="2"/>
  <c r="O717" i="2"/>
  <c r="O1244" i="2"/>
  <c r="O1002" i="2"/>
  <c r="O738" i="2"/>
  <c r="O140" i="2"/>
  <c r="O384" i="2"/>
  <c r="O127" i="2"/>
  <c r="O468" i="2"/>
  <c r="O221" i="2"/>
  <c r="O1114" i="2"/>
  <c r="O836" i="2"/>
  <c r="O611" i="2"/>
  <c r="O1161" i="2"/>
  <c r="O923" i="2"/>
  <c r="O676" i="2"/>
  <c r="O1230" i="2"/>
  <c r="O975" i="2"/>
  <c r="O697" i="2"/>
  <c r="O1221" i="2"/>
  <c r="O973" i="2"/>
  <c r="O718" i="2"/>
  <c r="O61" i="2"/>
  <c r="O367" i="2"/>
  <c r="O107" i="2"/>
  <c r="O1091" i="2"/>
  <c r="O823" i="2"/>
  <c r="O562" i="2"/>
  <c r="O1144" i="2"/>
  <c r="O894" i="2"/>
  <c r="O656" i="2"/>
  <c r="O1207" i="2"/>
  <c r="O947" i="2"/>
  <c r="O677" i="2"/>
  <c r="O1204" i="2"/>
  <c r="O967" i="2"/>
  <c r="O698" i="2"/>
  <c r="O606" i="2"/>
  <c r="O349" i="2"/>
  <c r="O87" i="2"/>
  <c r="O429" i="2"/>
  <c r="O181" i="2"/>
  <c r="O966" i="2"/>
  <c r="O723" i="2"/>
  <c r="O176" i="2"/>
  <c r="O1054" i="2"/>
  <c r="O812" i="2"/>
  <c r="O391" i="2"/>
  <c r="O1110" i="2"/>
  <c r="O850" i="2"/>
  <c r="O427" i="2"/>
  <c r="O1101" i="2"/>
  <c r="O848" i="2"/>
  <c r="O595" i="2"/>
  <c r="O503" i="2"/>
  <c r="O243" i="2"/>
  <c r="O583" i="2"/>
  <c r="O329" i="2"/>
  <c r="O81" i="2"/>
  <c r="O405" i="2"/>
  <c r="O142" i="2"/>
  <c r="O578" i="2"/>
  <c r="O315" i="2"/>
  <c r="O53" i="2"/>
  <c r="O394" i="2"/>
  <c r="O137" i="2"/>
  <c r="O462" i="2"/>
  <c r="O198" i="2"/>
  <c r="O117" i="2"/>
  <c r="O443" i="2"/>
  <c r="O178" i="2"/>
  <c r="O1203" i="2"/>
  <c r="O901" i="2"/>
  <c r="O655" i="2"/>
  <c r="O1232" i="2"/>
  <c r="O988" i="2"/>
  <c r="O744" i="2"/>
  <c r="O132" i="2"/>
  <c r="O1041" i="2"/>
  <c r="O765" i="2"/>
  <c r="O136" i="2"/>
  <c r="O1038" i="2"/>
  <c r="O786" i="2"/>
  <c r="O338" i="2"/>
  <c r="O438" i="2"/>
  <c r="O175" i="2"/>
  <c r="O518" i="2"/>
  <c r="O269" i="2"/>
  <c r="O1210" i="2"/>
  <c r="O895" i="2"/>
  <c r="O638" i="2"/>
  <c r="O1209" i="2"/>
  <c r="O960" i="2"/>
  <c r="O724" i="2"/>
  <c r="O46" i="2"/>
  <c r="O1012" i="2"/>
  <c r="O745" i="2"/>
  <c r="O62" i="2"/>
  <c r="O1033" i="2"/>
  <c r="O766" i="2"/>
  <c r="O252" i="2"/>
  <c r="O419" i="2"/>
  <c r="O155" i="2"/>
  <c r="O1075" i="2"/>
  <c r="O807" i="2"/>
  <c r="O505" i="2"/>
  <c r="O1128" i="2"/>
  <c r="O890" i="2"/>
  <c r="O639" i="2"/>
  <c r="O1191" i="2"/>
  <c r="O920" i="2"/>
  <c r="O661" i="2"/>
  <c r="O1188" i="2"/>
  <c r="O940" i="2"/>
  <c r="O682" i="2"/>
  <c r="O601" i="2"/>
  <c r="O333" i="2"/>
  <c r="O71" i="2"/>
  <c r="O416" i="2"/>
  <c r="O1227" i="2"/>
  <c r="O962" i="2"/>
  <c r="O707" i="2"/>
  <c r="O112" i="2"/>
  <c r="O1049" i="2"/>
  <c r="O796" i="2"/>
  <c r="O340" i="2"/>
  <c r="O1094" i="2"/>
  <c r="O817" i="2"/>
  <c r="O356" i="2"/>
  <c r="O1085" i="2"/>
  <c r="O843" i="2"/>
  <c r="O530" i="2"/>
  <c r="O490" i="2"/>
  <c r="O227" i="2"/>
  <c r="O570" i="2"/>
  <c r="O313" i="2"/>
  <c r="O65" i="2"/>
  <c r="O380" i="2"/>
  <c r="O126" i="2"/>
  <c r="O109" i="2"/>
  <c r="O431" i="2"/>
  <c r="O170" i="2"/>
  <c r="O563" i="2"/>
  <c r="O311" i="2"/>
  <c r="O63" i="2"/>
  <c r="O378" i="2"/>
  <c r="O118" i="2"/>
  <c r="O101" i="2"/>
  <c r="O425" i="2"/>
  <c r="O162" i="2"/>
  <c r="P1152" i="2"/>
  <c r="U8" i="2" l="1"/>
  <c r="T10" i="1" s="1"/>
  <c r="T8" i="2"/>
  <c r="S10" i="1" s="1"/>
</calcChain>
</file>

<file path=xl/sharedStrings.xml><?xml version="1.0" encoding="utf-8"?>
<sst xmlns="http://schemas.openxmlformats.org/spreadsheetml/2006/main" count="87" uniqueCount="85">
  <si>
    <t>Date</t>
  </si>
  <si>
    <t>AAPL Close</t>
  </si>
  <si>
    <t>SPY Close</t>
  </si>
  <si>
    <t>User Inputs</t>
  </si>
  <si>
    <t>AAPL Return</t>
  </si>
  <si>
    <t>SPY Return</t>
  </si>
  <si>
    <t>Volatility</t>
  </si>
  <si>
    <t>Skew</t>
  </si>
  <si>
    <t>Kurtosis</t>
  </si>
  <si>
    <t>CVaR</t>
  </si>
  <si>
    <t>VaR</t>
  </si>
  <si>
    <t>Asset %</t>
  </si>
  <si>
    <t>Portfolio</t>
  </si>
  <si>
    <t>Data</t>
  </si>
  <si>
    <t>Max Drawdown</t>
  </si>
  <si>
    <t>Sortino Ratio</t>
  </si>
  <si>
    <t>Sharpe Ratio</t>
  </si>
  <si>
    <t>Odds Returns &gt; 0%</t>
  </si>
  <si>
    <t>Average Return</t>
  </si>
  <si>
    <t>Geometric Return</t>
  </si>
  <si>
    <t>Return Metrics</t>
  </si>
  <si>
    <t>Drawdowns</t>
  </si>
  <si>
    <t>Returns</t>
  </si>
  <si>
    <t>Cumulative Returns</t>
  </si>
  <si>
    <t>Max Drawdowns</t>
  </si>
  <si>
    <t>Beta</t>
  </si>
  <si>
    <t>existing portfolio or benchmark. The user can supply</t>
  </si>
  <si>
    <t>This file is used to compare one security with an</t>
  </si>
  <si>
    <t>VaR %</t>
  </si>
  <si>
    <t>benchmark/portfolio, the security in excess of the</t>
  </si>
  <si>
    <t>benchmark/portfolio and a new portfolio with the</t>
  </si>
  <si>
    <t>security added at the desired weight.</t>
  </si>
  <si>
    <t>A few notes:</t>
  </si>
  <si>
    <t>- The new portfolio assumes daily rebalancing, so</t>
  </si>
  <si>
    <t xml:space="preserve">  that the weight of the security is constant.</t>
  </si>
  <si>
    <t>- If you would like to just look at returns of the</t>
  </si>
  <si>
    <t xml:space="preserve">  security vs the benchmark, you can ignore the</t>
  </si>
  <si>
    <t xml:space="preserve">  "portfolio" columns.</t>
  </si>
  <si>
    <t>- If you would like to just add a security to a</t>
  </si>
  <si>
    <t xml:space="preserve">  portfolio and don't care about the benchmark, you</t>
  </si>
  <si>
    <t xml:space="preserve">  can ignore the "Excess Return" columns.</t>
  </si>
  <si>
    <t>and the data for the portfolio/benchmark (in this</t>
  </si>
  <si>
    <t>the security to add to the existing portfolio and</t>
  </si>
  <si>
    <t>what percentage to use for the VaR calculations.</t>
  </si>
  <si>
    <t>Finally, metrics will be returned for the security, the</t>
  </si>
  <si>
    <t>Metric Explanations</t>
  </si>
  <si>
    <t>The first section is a set of basic return metrics, all annualized.</t>
  </si>
  <si>
    <t xml:space="preserve">      (last price/first price)^(252/total days) - 1.</t>
  </si>
  <si>
    <t>Excess Return</t>
  </si>
  <si>
    <t>Intro Explanation</t>
  </si>
  <si>
    <t>The second section deals with the tails and downside of returns.</t>
  </si>
  <si>
    <t xml:space="preserve">      series and the current price.</t>
  </si>
  <si>
    <t xml:space="preserve">      since that is (Average Return - Risk-Free Rate)/Volatility but this is commonly</t>
  </si>
  <si>
    <t xml:space="preserve">      used. For the Excess Returns, this is the Information Ratio.</t>
  </si>
  <si>
    <t xml:space="preserve">      tail on the right (and vice versa for negative). A positive value also means the mean</t>
  </si>
  <si>
    <t xml:space="preserve">      is higher than the median (and vice versa for negative).</t>
  </si>
  <si>
    <t xml:space="preserve">      weight around the mean and in the tails (and less returns moderately more than/</t>
  </si>
  <si>
    <t xml:space="preserve">      less than the average). A standard normal distribution has a value of 3, so anything</t>
  </si>
  <si>
    <t xml:space="preserve">      greater than that is considered "excess kurtosis."</t>
  </si>
  <si>
    <t>The third section is basically "other" metrics.</t>
  </si>
  <si>
    <t xml:space="preserve">      portfolio returns. This is also how much the security varies for a unit variance in</t>
  </si>
  <si>
    <t xml:space="preserve">      the benchmark/portfolio (so if the benchmark goes up 1% and the Beta is 1.5, the</t>
  </si>
  <si>
    <t xml:space="preserve">      security will go up 1.5% on average).</t>
  </si>
  <si>
    <t xml:space="preserve">      one-tailed t-test and returns the value 1-"p-value". This says "looking purely at</t>
  </si>
  <si>
    <t xml:space="preserve">      the returns, what are the odds that statistically the average return is greater than</t>
  </si>
  <si>
    <t xml:space="preserve">      zero. Conversely, the p-value says "if we just had random returns, with an average</t>
  </si>
  <si>
    <t xml:space="preserve">      of zero, what are the odds we would get this set of returns."</t>
  </si>
  <si>
    <t xml:space="preserve">      are below this value. X is chosen by the user. For example, if X% is 5% and we have</t>
  </si>
  <si>
    <t xml:space="preserve">      100 days of returns, this would be the 5th lowest return value in the set of 100.</t>
  </si>
  <si>
    <t xml:space="preserve">      We would expect returns to be less than this value 5% of the time.</t>
  </si>
  <si>
    <t xml:space="preserve">      the bottom X% of returns. It also means this is the expected return when we get a</t>
  </si>
  <si>
    <t xml:space="preserve">      return less than VaR (assuming CVaR and VaR have the xame X%). For example, if</t>
  </si>
  <si>
    <t xml:space="preserve">      X% is 5% and we have 100 days of returns, this would be the average of the 5 lowest</t>
  </si>
  <si>
    <t xml:space="preserve">      returns.</t>
  </si>
  <si>
    <r>
      <rPr>
        <i/>
        <sz val="11"/>
        <color theme="1"/>
        <rFont val="Calibri"/>
        <family val="2"/>
        <scheme val="minor"/>
      </rPr>
      <t>Average Return</t>
    </r>
    <r>
      <rPr>
        <sz val="11"/>
        <color theme="1"/>
        <rFont val="Calibri"/>
        <family val="2"/>
        <scheme val="minor"/>
      </rPr>
      <t>: the average daily return * 252 (estimated business days in a year).</t>
    </r>
  </si>
  <si>
    <r>
      <rPr>
        <i/>
        <sz val="11"/>
        <color theme="1"/>
        <rFont val="Calibri"/>
        <family val="2"/>
        <scheme val="minor"/>
      </rPr>
      <t>Geometric Return</t>
    </r>
    <r>
      <rPr>
        <sz val="11"/>
        <color theme="1"/>
        <rFont val="Calibri"/>
        <family val="2"/>
        <scheme val="minor"/>
      </rPr>
      <t xml:space="preserve">: the compounded return. It is </t>
    </r>
  </si>
  <si>
    <r>
      <rPr>
        <i/>
        <sz val="11"/>
        <color theme="1"/>
        <rFont val="Calibri"/>
        <family val="2"/>
        <scheme val="minor"/>
      </rPr>
      <t>Volatility</t>
    </r>
    <r>
      <rPr>
        <sz val="11"/>
        <color theme="1"/>
        <rFont val="Calibri"/>
        <family val="2"/>
        <scheme val="minor"/>
      </rPr>
      <t>: the sample standard deviation * sqrt(252).</t>
    </r>
  </si>
  <si>
    <r>
      <rPr>
        <i/>
        <sz val="11"/>
        <color theme="1"/>
        <rFont val="Calibri"/>
        <family val="2"/>
        <scheme val="minor"/>
      </rPr>
      <t>Sharpe Ratio</t>
    </r>
    <r>
      <rPr>
        <sz val="11"/>
        <color theme="1"/>
        <rFont val="Calibri"/>
        <family val="2"/>
        <scheme val="minor"/>
      </rPr>
      <t>: Average Return/Volatility. This is not strictly the true Sharpe Ratio</t>
    </r>
  </si>
  <si>
    <r>
      <rPr>
        <i/>
        <sz val="11"/>
        <color theme="1"/>
        <rFont val="Calibri"/>
        <family val="2"/>
        <scheme val="minor"/>
      </rPr>
      <t>Max Drawdown</t>
    </r>
    <r>
      <rPr>
        <sz val="11"/>
        <color theme="1"/>
        <rFont val="Calibri"/>
        <family val="2"/>
        <scheme val="minor"/>
      </rPr>
      <t>: The largest percentage drop between the previous high of a price</t>
    </r>
  </si>
  <si>
    <r>
      <rPr>
        <i/>
        <sz val="11"/>
        <color theme="1"/>
        <rFont val="Calibri"/>
        <family val="2"/>
        <scheme val="minor"/>
      </rPr>
      <t>Skew</t>
    </r>
    <r>
      <rPr>
        <sz val="11"/>
        <color theme="1"/>
        <rFont val="Calibri"/>
        <family val="2"/>
        <scheme val="minor"/>
      </rPr>
      <t>: The third moment of a distribution, a positive value here means there is a fatter</t>
    </r>
  </si>
  <si>
    <r>
      <rPr>
        <i/>
        <sz val="11"/>
        <color theme="1"/>
        <rFont val="Calibri"/>
        <family val="2"/>
        <scheme val="minor"/>
      </rPr>
      <t>Kurtosis</t>
    </r>
    <r>
      <rPr>
        <sz val="11"/>
        <color theme="1"/>
        <rFont val="Calibri"/>
        <family val="2"/>
        <scheme val="minor"/>
      </rPr>
      <t>: The fourth moment of a distribution, a higher value here means there is more</t>
    </r>
  </si>
  <si>
    <r>
      <rPr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>: The Value at Risk - this is the daily return value where the lowest X% of returns</t>
    </r>
  </si>
  <si>
    <r>
      <rPr>
        <i/>
        <sz val="11"/>
        <color theme="1"/>
        <rFont val="Calibri"/>
        <family val="2"/>
        <scheme val="minor"/>
      </rPr>
      <t>CVaR</t>
    </r>
    <r>
      <rPr>
        <sz val="11"/>
        <color theme="1"/>
        <rFont val="Calibri"/>
        <family val="2"/>
        <scheme val="minor"/>
      </rPr>
      <t>: The Conditional Value at Risk - this is the expected return if the returns are in</t>
    </r>
  </si>
  <si>
    <r>
      <rPr>
        <i/>
        <sz val="11"/>
        <color theme="1"/>
        <rFont val="Calibri"/>
        <family val="2"/>
        <scheme val="minor"/>
      </rPr>
      <t>Beta</t>
    </r>
    <r>
      <rPr>
        <sz val="11"/>
        <color theme="1"/>
        <rFont val="Calibri"/>
        <family val="2"/>
        <scheme val="minor"/>
      </rPr>
      <t>: The slope of a regression between the security returns and the benchmark/</t>
    </r>
  </si>
  <si>
    <r>
      <rPr>
        <i/>
        <sz val="11"/>
        <color theme="1"/>
        <rFont val="Calibri"/>
        <family val="2"/>
        <scheme val="minor"/>
      </rPr>
      <t>Odds Returns &gt; 0%</t>
    </r>
    <r>
      <rPr>
        <sz val="11"/>
        <color theme="1"/>
        <rFont val="Calibri"/>
        <family val="2"/>
        <scheme val="minor"/>
      </rPr>
      <t>: This looks at the returns from a statistical perspective, does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</si>
</sst>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4" fontId="0" fillId="2" borderId="4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10" fontId="0" fillId="2" borderId="0" xfId="1" applyNumberFormat="1" applyFont="1" applyFill="1" applyBorder="1"/>
    <xf numFmtId="10" fontId="0" fillId="2" borderId="5" xfId="1" applyNumberFormat="1" applyFont="1" applyFill="1" applyBorder="1"/>
    <xf numFmtId="14" fontId="0" fillId="2" borderId="6" xfId="0" applyNumberForma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9" fontId="0" fillId="3" borderId="8" xfId="1" applyFont="1" applyFill="1" applyBorder="1"/>
    <xf numFmtId="0" fontId="3" fillId="2" borderId="0" xfId="0" applyFont="1" applyFill="1"/>
    <xf numFmtId="0" fontId="2" fillId="2" borderId="1" xfId="0" applyFont="1" applyFill="1" applyBorder="1"/>
    <xf numFmtId="9" fontId="0" fillId="3" borderId="3" xfId="1" applyFont="1" applyFill="1" applyBorder="1"/>
    <xf numFmtId="0" fontId="2" fillId="2" borderId="6" xfId="0" applyFont="1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14" fontId="0" fillId="2" borderId="4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10" fontId="0" fillId="5" borderId="0" xfId="1" applyNumberFormat="1" applyFont="1" applyFill="1" applyBorder="1"/>
    <xf numFmtId="10" fontId="0" fillId="5" borderId="5" xfId="1" applyNumberFormat="1" applyFont="1" applyFill="1" applyBorder="1"/>
    <xf numFmtId="0" fontId="0" fillId="2" borderId="1" xfId="0" applyFill="1" applyBorder="1"/>
    <xf numFmtId="0" fontId="2" fillId="2" borderId="4" xfId="0" applyFont="1" applyFill="1" applyBorder="1"/>
    <xf numFmtId="0" fontId="2" fillId="2" borderId="7" xfId="0" applyFont="1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165" fontId="0" fillId="5" borderId="0" xfId="0" applyNumberFormat="1" applyFill="1" applyBorder="1" applyAlignment="1">
      <alignment horizontal="right"/>
    </xf>
    <xf numFmtId="165" fontId="0" fillId="5" borderId="5" xfId="0" applyNumberFormat="1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5" xfId="1" applyNumberFormat="1" applyFont="1" applyFill="1" applyBorder="1"/>
    <xf numFmtId="2" fontId="0" fillId="5" borderId="0" xfId="0" applyNumberFormat="1" applyFill="1" applyBorder="1"/>
    <xf numFmtId="2" fontId="0" fillId="5" borderId="5" xfId="0" applyNumberFormat="1" applyFill="1" applyBorder="1"/>
    <xf numFmtId="0" fontId="0" fillId="5" borderId="0" xfId="0" applyFill="1" applyBorder="1"/>
    <xf numFmtId="0" fontId="0" fillId="5" borderId="5" xfId="0" applyFill="1" applyBorder="1"/>
    <xf numFmtId="165" fontId="0" fillId="5" borderId="0" xfId="0" applyNumberFormat="1" applyFill="1" applyBorder="1"/>
    <xf numFmtId="165" fontId="0" fillId="5" borderId="5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5" borderId="5" xfId="0" applyNumberFormat="1" applyFill="1" applyBorder="1" applyAlignment="1">
      <alignment horizontal="right"/>
    </xf>
    <xf numFmtId="10" fontId="0" fillId="5" borderId="0" xfId="0" applyNumberFormat="1" applyFill="1" applyBorder="1" applyAlignment="1">
      <alignment horizontal="right"/>
    </xf>
    <xf numFmtId="10" fontId="0" fillId="5" borderId="5" xfId="0" applyNumberFormat="1" applyFill="1" applyBorder="1" applyAlignment="1">
      <alignment horizontal="right"/>
    </xf>
    <xf numFmtId="9" fontId="0" fillId="5" borderId="7" xfId="0" applyNumberFormat="1" applyFill="1" applyBorder="1" applyAlignment="1">
      <alignment horizontal="right"/>
    </xf>
    <xf numFmtId="9" fontId="0" fillId="5" borderId="8" xfId="0" applyNumberFormat="1" applyFill="1" applyBorder="1" applyAlignment="1">
      <alignment horizontal="right"/>
    </xf>
    <xf numFmtId="0" fontId="0" fillId="2" borderId="4" xfId="0" quotePrefix="1" applyFill="1" applyBorder="1"/>
    <xf numFmtId="0" fontId="0" fillId="2" borderId="6" xfId="0" quotePrefix="1" applyFill="1" applyBorder="1"/>
    <xf numFmtId="0" fontId="0" fillId="2" borderId="8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930C-F415-4742-BDDC-354B7036D41B}">
  <dimension ref="B2:V1264"/>
  <sheetViews>
    <sheetView tabSelected="1" workbookViewId="0"/>
  </sheetViews>
  <sheetFormatPr defaultRowHeight="15" x14ac:dyDescent="0.25"/>
  <cols>
    <col min="1" max="1" width="9.140625" style="1"/>
    <col min="2" max="2" width="46.85546875" style="1" customWidth="1"/>
    <col min="3" max="3" width="9.140625" style="1"/>
    <col min="4" max="4" width="10.7109375" style="1" bestFit="1" customWidth="1"/>
    <col min="5" max="10" width="14.28515625" style="1" customWidth="1"/>
    <col min="11" max="11" width="9.140625" style="1"/>
    <col min="12" max="12" width="11.140625" style="1" bestFit="1" customWidth="1"/>
    <col min="13" max="14" width="9.140625" style="1"/>
    <col min="15" max="15" width="12.42578125" style="1" customWidth="1"/>
    <col min="16" max="16" width="9.140625" style="1"/>
    <col min="17" max="20" width="14.28515625" style="1" customWidth="1"/>
    <col min="21" max="16384" width="9.140625" style="1"/>
  </cols>
  <sheetData>
    <row r="2" spans="2:22" ht="26.25" x14ac:dyDescent="0.4">
      <c r="B2" s="19" t="s">
        <v>49</v>
      </c>
      <c r="D2" s="19" t="s">
        <v>13</v>
      </c>
      <c r="L2" s="19" t="s">
        <v>3</v>
      </c>
      <c r="O2" s="19" t="s">
        <v>20</v>
      </c>
      <c r="P2" s="2"/>
      <c r="V2" s="19"/>
    </row>
    <row r="3" spans="2:22" ht="15.75" thickBot="1" x14ac:dyDescent="0.3">
      <c r="O3" s="2"/>
      <c r="P3" s="2"/>
    </row>
    <row r="4" spans="2:22" x14ac:dyDescent="0.25">
      <c r="B4" s="43" t="s">
        <v>27</v>
      </c>
      <c r="D4" s="4" t="s">
        <v>0</v>
      </c>
      <c r="E4" s="5" t="s">
        <v>1</v>
      </c>
      <c r="F4" s="5" t="s">
        <v>2</v>
      </c>
      <c r="G4" s="5" t="s">
        <v>4</v>
      </c>
      <c r="H4" s="5" t="s">
        <v>5</v>
      </c>
      <c r="I4" s="5" t="s">
        <v>48</v>
      </c>
      <c r="J4" s="6" t="s">
        <v>12</v>
      </c>
      <c r="L4" s="20" t="s">
        <v>11</v>
      </c>
      <c r="M4" s="21">
        <v>0.05</v>
      </c>
      <c r="O4" s="40"/>
      <c r="P4" s="27"/>
      <c r="Q4" s="5" t="str">
        <f>G4</f>
        <v>AAPL Return</v>
      </c>
      <c r="R4" s="5" t="str">
        <f t="shared" ref="R4:T4" si="0">H4</f>
        <v>SPY Return</v>
      </c>
      <c r="S4" s="5" t="str">
        <f t="shared" si="0"/>
        <v>Excess Return</v>
      </c>
      <c r="T4" s="6" t="str">
        <f t="shared" si="0"/>
        <v>Portfolio</v>
      </c>
    </row>
    <row r="5" spans="2:22" ht="15.75" thickBot="1" x14ac:dyDescent="0.3">
      <c r="B5" s="44" t="s">
        <v>26</v>
      </c>
      <c r="D5" s="7">
        <v>42829</v>
      </c>
      <c r="E5" s="47">
        <v>34.171504974365199</v>
      </c>
      <c r="F5" s="47">
        <v>215.78678894043</v>
      </c>
      <c r="G5" s="8"/>
      <c r="H5" s="8"/>
      <c r="I5" s="8"/>
      <c r="J5" s="9"/>
      <c r="L5" s="22" t="s">
        <v>28</v>
      </c>
      <c r="M5" s="18">
        <v>0.1</v>
      </c>
      <c r="O5" s="41"/>
      <c r="P5" s="30" t="s">
        <v>18</v>
      </c>
      <c r="Q5" s="49">
        <f>AVERAGE(G6:G1264)*252</f>
        <v>0.37800508574745101</v>
      </c>
      <c r="R5" s="49">
        <f>AVERAGE(H6:H1264)*252</f>
        <v>0.16856226205615396</v>
      </c>
      <c r="S5" s="49">
        <f>AVERAGE(I6:I1264)*252</f>
        <v>0.20944282369129688</v>
      </c>
      <c r="T5" s="50">
        <f>AVERAGE(J6:J1264)*252</f>
        <v>0.17903440324071881</v>
      </c>
    </row>
    <row r="6" spans="2:22" x14ac:dyDescent="0.25">
      <c r="B6" s="44" t="str">
        <f>"the data for the security (in this case "&amp;SUBSTITUTE(E4," Close","")&amp;")"</f>
        <v>the data for the security (in this case AAPL)</v>
      </c>
      <c r="D6" s="7">
        <v>42830</v>
      </c>
      <c r="E6" s="47">
        <v>33.994472503662102</v>
      </c>
      <c r="F6" s="47">
        <v>215.14529418945301</v>
      </c>
      <c r="G6" s="10">
        <f>E6/E5-1</f>
        <v>-5.1807045325016343E-3</v>
      </c>
      <c r="H6" s="10">
        <f>F6/F5-1</f>
        <v>-2.9728175396042111E-3</v>
      </c>
      <c r="I6" s="10">
        <f>G6-H6</f>
        <v>-2.2078869928974232E-3</v>
      </c>
      <c r="J6" s="11">
        <f>(1-$M$4)*H6+$M$4*G6</f>
        <v>-3.0832118892490821E-3</v>
      </c>
      <c r="O6" s="41"/>
      <c r="P6" s="30" t="s">
        <v>19</v>
      </c>
      <c r="Q6" s="51">
        <f t="array" ref="Q6">PRODUCT(1+G6:G1264)^(252/COUNT(G6:G1264))-1</f>
        <v>0.39064289894951543</v>
      </c>
      <c r="R6" s="51">
        <f t="array" ref="R6">PRODUCT(1+H6:H1264)^(252/COUNT(H6:H1264))-1</f>
        <v>0.16137861217646621</v>
      </c>
      <c r="S6" s="51">
        <f t="array" ref="S6">PRODUCT(1+I6:I1264)^(252/COUNT(I6:I1264))-1</f>
        <v>0.20803517922138859</v>
      </c>
      <c r="T6" s="52">
        <f t="array" ref="T6">PRODUCT(1+J6:J1264)^(252/COUNT(J6:J1264))-1</f>
        <v>0.17302650181675294</v>
      </c>
    </row>
    <row r="7" spans="2:22" x14ac:dyDescent="0.25">
      <c r="B7" s="44" t="s">
        <v>41</v>
      </c>
      <c r="D7" s="7">
        <v>42831</v>
      </c>
      <c r="E7" s="47">
        <v>33.909515380859403</v>
      </c>
      <c r="F7" s="47">
        <v>215.75009155273401</v>
      </c>
      <c r="G7" s="10">
        <f t="shared" ref="G7:G70" si="1">E7/E6-1</f>
        <v>-2.4991452005482806E-3</v>
      </c>
      <c r="H7" s="10">
        <f t="shared" ref="H7:H70" si="2">F7/F6-1</f>
        <v>2.8111112797495341E-3</v>
      </c>
      <c r="I7" s="10">
        <f t="shared" ref="I7:I70" si="3">G7-H7</f>
        <v>-5.3102564802978147E-3</v>
      </c>
      <c r="J7" s="11">
        <f>(1-$M$4)*H7+$M$4*G7</f>
        <v>2.5455984557346436E-3</v>
      </c>
      <c r="O7" s="41"/>
      <c r="P7" s="30" t="s">
        <v>6</v>
      </c>
      <c r="Q7" s="49">
        <f>_xlfn.STDEV.S(G6:G1264)*SQRT(252)</f>
        <v>0.30987950664419489</v>
      </c>
      <c r="R7" s="49">
        <f t="shared" ref="R7:T7" si="4">_xlfn.STDEV.S(H6:H1264)*SQRT(252)</f>
        <v>0.19391153363127067</v>
      </c>
      <c r="S7" s="49">
        <f t="shared" si="4"/>
        <v>0.20232776899094951</v>
      </c>
      <c r="T7" s="50">
        <f t="shared" si="4"/>
        <v>0.19641379578174184</v>
      </c>
    </row>
    <row r="8" spans="2:22" x14ac:dyDescent="0.25">
      <c r="B8" s="44" t="str">
        <f>"case "&amp;SUBSTITUTE(F4," Close","")&amp;"). Then the user can choose how much of "</f>
        <v xml:space="preserve">case SPY). Then the user can choose how much of </v>
      </c>
      <c r="D8" s="7">
        <v>42832</v>
      </c>
      <c r="E8" s="47">
        <v>33.833972930908203</v>
      </c>
      <c r="F8" s="47">
        <v>215.53021240234401</v>
      </c>
      <c r="G8" s="10">
        <f t="shared" si="1"/>
        <v>-2.2277655431738319E-3</v>
      </c>
      <c r="H8" s="10">
        <f t="shared" si="2"/>
        <v>-1.0191381556667878E-3</v>
      </c>
      <c r="I8" s="10">
        <f t="shared" si="3"/>
        <v>-1.2086273875070441E-3</v>
      </c>
      <c r="J8" s="11">
        <f>(1-$M$4)*H8+$M$4*G8</f>
        <v>-1.07956952504214E-3</v>
      </c>
      <c r="O8" s="41"/>
      <c r="P8" s="30" t="s">
        <v>16</v>
      </c>
      <c r="Q8" s="53">
        <f>Q5/Q7</f>
        <v>1.2198453839074883</v>
      </c>
      <c r="R8" s="53">
        <f t="shared" ref="R8:T8" si="5">R5/R7</f>
        <v>0.86927403904030176</v>
      </c>
      <c r="S8" s="53">
        <f t="shared" si="5"/>
        <v>1.0351659820885271</v>
      </c>
      <c r="T8" s="54">
        <f t="shared" si="5"/>
        <v>0.9115164366543006</v>
      </c>
    </row>
    <row r="9" spans="2:22" x14ac:dyDescent="0.25">
      <c r="B9" s="44" t="s">
        <v>42</v>
      </c>
      <c r="D9" s="7">
        <v>42835</v>
      </c>
      <c r="E9" s="47">
        <v>33.793838500976598</v>
      </c>
      <c r="F9" s="47">
        <v>215.65847778320301</v>
      </c>
      <c r="G9" s="10">
        <f t="shared" si="1"/>
        <v>-1.1862168836501708E-3</v>
      </c>
      <c r="H9" s="10">
        <f t="shared" si="2"/>
        <v>5.9511554983093795E-4</v>
      </c>
      <c r="I9" s="10">
        <f t="shared" si="3"/>
        <v>-1.7813324334811087E-3</v>
      </c>
      <c r="J9" s="11">
        <f>(1-$M$4)*H9+$M$4*G9</f>
        <v>5.0604892815688245E-4</v>
      </c>
      <c r="O9" s="41"/>
      <c r="P9" s="30"/>
      <c r="Q9" s="55"/>
      <c r="R9" s="55"/>
      <c r="S9" s="55"/>
      <c r="T9" s="56"/>
    </row>
    <row r="10" spans="2:22" x14ac:dyDescent="0.25">
      <c r="B10" s="44" t="s">
        <v>43</v>
      </c>
      <c r="D10" s="7">
        <v>42836</v>
      </c>
      <c r="E10" s="47">
        <v>33.430343627929702</v>
      </c>
      <c r="F10" s="47">
        <v>215.40191650390599</v>
      </c>
      <c r="G10" s="10">
        <f t="shared" si="1"/>
        <v>-1.0756246971955874E-2</v>
      </c>
      <c r="H10" s="10">
        <f t="shared" si="2"/>
        <v>-1.1896647047417996E-3</v>
      </c>
      <c r="I10" s="10">
        <f t="shared" si="3"/>
        <v>-9.5665822672140743E-3</v>
      </c>
      <c r="J10" s="11">
        <f>(1-$M$4)*H10+$M$4*G10</f>
        <v>-1.6679938181025033E-3</v>
      </c>
      <c r="O10" s="41"/>
      <c r="P10" s="30" t="s">
        <v>14</v>
      </c>
      <c r="Q10" s="57">
        <f>'Helper Calcs'!R8</f>
        <v>0.38515915921106714</v>
      </c>
      <c r="R10" s="57">
        <f>'Helper Calcs'!S8</f>
        <v>0.33717264206038311</v>
      </c>
      <c r="S10" s="57">
        <f>'Helper Calcs'!T8</f>
        <v>0.28517134295544122</v>
      </c>
      <c r="T10" s="58">
        <f>'Helper Calcs'!U8</f>
        <v>0.33557038530175809</v>
      </c>
    </row>
    <row r="11" spans="2:22" x14ac:dyDescent="0.25">
      <c r="B11" s="44" t="s">
        <v>44</v>
      </c>
      <c r="D11" s="7">
        <v>42837</v>
      </c>
      <c r="E11" s="47">
        <v>33.470466613769503</v>
      </c>
      <c r="F11" s="47">
        <v>214.45802307128901</v>
      </c>
      <c r="G11" s="10">
        <f t="shared" si="1"/>
        <v>1.2001966323278435E-3</v>
      </c>
      <c r="H11" s="10">
        <f t="shared" si="2"/>
        <v>-4.3820103736165184E-3</v>
      </c>
      <c r="I11" s="10">
        <f t="shared" si="3"/>
        <v>5.5822070059443618E-3</v>
      </c>
      <c r="J11" s="11">
        <f>(1-$M$4)*H11+$M$4*G11</f>
        <v>-4.1029000233193001E-3</v>
      </c>
      <c r="O11" s="41"/>
      <c r="P11" s="30" t="s">
        <v>7</v>
      </c>
      <c r="Q11" s="59">
        <f>SKEW(G6:G1264)</f>
        <v>-6.6960044027689236E-2</v>
      </c>
      <c r="R11" s="59">
        <f t="shared" ref="R11:T11" si="6">SKEW(H6:H1264)</f>
        <v>-0.72094234530296919</v>
      </c>
      <c r="S11" s="59">
        <f t="shared" si="6"/>
        <v>0.41437328983676924</v>
      </c>
      <c r="T11" s="60">
        <f t="shared" si="6"/>
        <v>-0.68729702082733379</v>
      </c>
    </row>
    <row r="12" spans="2:22" x14ac:dyDescent="0.25">
      <c r="B12" s="44" t="s">
        <v>29</v>
      </c>
      <c r="D12" s="7">
        <v>42838</v>
      </c>
      <c r="E12" s="47">
        <v>33.293434143066399</v>
      </c>
      <c r="F12" s="47">
        <v>213.06513977050801</v>
      </c>
      <c r="G12" s="10">
        <f t="shared" si="1"/>
        <v>-5.2892143018488103E-3</v>
      </c>
      <c r="H12" s="10">
        <f t="shared" si="2"/>
        <v>-6.4948994718559971E-3</v>
      </c>
      <c r="I12" s="10">
        <f t="shared" si="3"/>
        <v>1.2056851700071869E-3</v>
      </c>
      <c r="J12" s="11">
        <f>(1-$M$4)*H12+$M$4*G12</f>
        <v>-6.4346152133556373E-3</v>
      </c>
      <c r="O12" s="16"/>
      <c r="P12" s="30" t="s">
        <v>8</v>
      </c>
      <c r="Q12" s="59">
        <f>KURT(G6:G1264)</f>
        <v>6.0965290270602219</v>
      </c>
      <c r="R12" s="59">
        <f t="shared" ref="R12:T12" si="7">KURT(H6:H1264)</f>
        <v>16.153609884946285</v>
      </c>
      <c r="S12" s="59">
        <f t="shared" si="7"/>
        <v>5.8058855936331755</v>
      </c>
      <c r="T12" s="60">
        <f t="shared" si="7"/>
        <v>15.768067365309076</v>
      </c>
    </row>
    <row r="13" spans="2:22" x14ac:dyDescent="0.25">
      <c r="B13" s="44" t="s">
        <v>30</v>
      </c>
      <c r="D13" s="7">
        <v>42842</v>
      </c>
      <c r="E13" s="47">
        <v>33.477546691894503</v>
      </c>
      <c r="F13" s="47">
        <v>214.952880859375</v>
      </c>
      <c r="G13" s="10">
        <f t="shared" si="1"/>
        <v>5.5299957354038032E-3</v>
      </c>
      <c r="H13" s="10">
        <f t="shared" si="2"/>
        <v>8.8599246732725678E-3</v>
      </c>
      <c r="I13" s="10">
        <f t="shared" si="3"/>
        <v>-3.3299289378687646E-3</v>
      </c>
      <c r="J13" s="11">
        <f>(1-$M$4)*H13+$M$4*G13</f>
        <v>8.6934282263791286E-3</v>
      </c>
      <c r="O13" s="16"/>
      <c r="P13" s="30" t="s">
        <v>15</v>
      </c>
      <c r="Q13" s="53">
        <f t="array" ref="Q13">Q5/(_xlfn.STDEV.S(IF(G6:G1264&lt;0,"",G6:G1264))*SQRT(252))</f>
        <v>1.7058542353539607</v>
      </c>
      <c r="R13" s="53">
        <f t="array" ref="R13">R5/(_xlfn.STDEV.S(IF(H6:H1264&lt;0,"",H6:H1264))*SQRT(252))</f>
        <v>1.241471455637607</v>
      </c>
      <c r="S13" s="53">
        <f t="array" ref="S13">S5/(_xlfn.STDEV.S(IF(I6:I1264&lt;0,"",I6:I1264))*SQRT(252))</f>
        <v>1.3550188968541421</v>
      </c>
      <c r="T13" s="54">
        <f t="array" ref="T13">T5/(_xlfn.STDEV.S(IF(J6:J1264&lt;0,"",J6:J1264))*SQRT(252))</f>
        <v>1.3004294826820408</v>
      </c>
    </row>
    <row r="14" spans="2:22" x14ac:dyDescent="0.25">
      <c r="B14" s="44" t="s">
        <v>31</v>
      </c>
      <c r="D14" s="7">
        <v>42843</v>
      </c>
      <c r="E14" s="47">
        <v>33.328842163085902</v>
      </c>
      <c r="F14" s="47">
        <v>214.31143188476599</v>
      </c>
      <c r="G14" s="10">
        <f t="shared" si="1"/>
        <v>-4.4419183453667799E-3</v>
      </c>
      <c r="H14" s="10">
        <f t="shared" si="2"/>
        <v>-2.9841376028295619E-3</v>
      </c>
      <c r="I14" s="10">
        <f t="shared" si="3"/>
        <v>-1.457780742537218E-3</v>
      </c>
      <c r="J14" s="11">
        <f>(1-$M$4)*H14+$M$4*G14</f>
        <v>-3.0570266399564225E-3</v>
      </c>
      <c r="O14" s="16"/>
      <c r="P14" s="30" t="s">
        <v>10</v>
      </c>
      <c r="Q14" s="61">
        <f>_xlfn.PERCENTILE.INC(G6:G1264,$M$5)</f>
        <v>-1.9556841568007095E-2</v>
      </c>
      <c r="R14" s="61">
        <f>_xlfn.PERCENTILE.INC(H6:H1264,$M$5)</f>
        <v>-1.0391824263975757E-2</v>
      </c>
      <c r="S14" s="61">
        <f>_xlfn.PERCENTILE.INC(I6:I1264,$M$5)</f>
        <v>-1.2613937675461305E-2</v>
      </c>
      <c r="T14" s="62">
        <f>_xlfn.PERCENTILE.INC(J6:J1264,$M$5)</f>
        <v>-1.0532977265218256E-2</v>
      </c>
    </row>
    <row r="15" spans="2:22" x14ac:dyDescent="0.25">
      <c r="B15" s="44"/>
      <c r="D15" s="7">
        <v>42844</v>
      </c>
      <c r="E15" s="47">
        <v>33.206104278564503</v>
      </c>
      <c r="F15" s="47">
        <v>213.91737365722699</v>
      </c>
      <c r="G15" s="10">
        <f t="shared" si="1"/>
        <v>-3.6826327155564664E-3</v>
      </c>
      <c r="H15" s="10">
        <f t="shared" si="2"/>
        <v>-1.8387177206248273E-3</v>
      </c>
      <c r="I15" s="10">
        <f t="shared" si="3"/>
        <v>-1.8439149949316391E-3</v>
      </c>
      <c r="J15" s="11">
        <f>(1-$M$4)*H15+$M$4*G15</f>
        <v>-1.9309134703714092E-3</v>
      </c>
      <c r="O15" s="16"/>
      <c r="P15" s="30" t="s">
        <v>9</v>
      </c>
      <c r="Q15" s="61">
        <f>AVERAGEIF(G6:G1264,"&lt;"&amp;Q14)</f>
        <v>-3.4089575450871136E-2</v>
      </c>
      <c r="R15" s="61">
        <f>AVERAGEIF(H6:H1264,"&lt;"&amp;R14)</f>
        <v>-2.239483165658164E-2</v>
      </c>
      <c r="S15" s="61">
        <f>AVERAGEIF(I6:I1264,"&lt;"&amp;S14)</f>
        <v>-2.090726610649259E-2</v>
      </c>
      <c r="T15" s="62">
        <f>AVERAGEIF(J6:J1264,"&lt;"&amp;T14)</f>
        <v>-2.2657952385511552E-2</v>
      </c>
    </row>
    <row r="16" spans="2:22" x14ac:dyDescent="0.25">
      <c r="B16" s="44" t="s">
        <v>32</v>
      </c>
      <c r="D16" s="7">
        <v>42845</v>
      </c>
      <c r="E16" s="47">
        <v>33.621532440185497</v>
      </c>
      <c r="F16" s="47">
        <v>215.65847778320301</v>
      </c>
      <c r="G16" s="10">
        <f t="shared" si="1"/>
        <v>1.2510596188459289E-2</v>
      </c>
      <c r="H16" s="10">
        <f t="shared" si="2"/>
        <v>8.139143147699146E-3</v>
      </c>
      <c r="I16" s="10">
        <f t="shared" si="3"/>
        <v>4.3714530407601426E-3</v>
      </c>
      <c r="J16" s="11">
        <f>(1-$M$4)*H16+$M$4*G16</f>
        <v>8.3577157997371532E-3</v>
      </c>
      <c r="O16" s="16"/>
      <c r="P16" s="30"/>
      <c r="Q16" s="55"/>
      <c r="R16" s="55"/>
      <c r="S16" s="55"/>
      <c r="T16" s="56"/>
    </row>
    <row r="17" spans="2:20" x14ac:dyDescent="0.25">
      <c r="B17" s="45" t="s">
        <v>33</v>
      </c>
      <c r="D17" s="7">
        <v>42846</v>
      </c>
      <c r="E17" s="47">
        <v>33.581409454345703</v>
      </c>
      <c r="F17" s="47">
        <v>214.97117614746099</v>
      </c>
      <c r="G17" s="10">
        <f t="shared" si="1"/>
        <v>-1.1933717153188583E-3</v>
      </c>
      <c r="H17" s="10">
        <f t="shared" si="2"/>
        <v>-3.1869910369716203E-3</v>
      </c>
      <c r="I17" s="10">
        <f t="shared" si="3"/>
        <v>1.993619321652762E-3</v>
      </c>
      <c r="J17" s="11">
        <f>(1-$M$4)*H17+$M$4*G17</f>
        <v>-3.087310070888982E-3</v>
      </c>
      <c r="O17" s="16"/>
      <c r="P17" s="30" t="s">
        <v>25</v>
      </c>
      <c r="Q17" s="55"/>
      <c r="R17" s="55"/>
      <c r="S17" s="53">
        <f>SLOPE(G6:G1264,H6:H1264)</f>
        <v>1.2325308113999633</v>
      </c>
      <c r="T17" s="56"/>
    </row>
    <row r="18" spans="2:20" ht="15.75" thickBot="1" x14ac:dyDescent="0.3">
      <c r="B18" s="45" t="s">
        <v>34</v>
      </c>
      <c r="D18" s="7">
        <v>42849</v>
      </c>
      <c r="E18" s="47">
        <v>33.904781341552699</v>
      </c>
      <c r="F18" s="47">
        <v>217.33543395996099</v>
      </c>
      <c r="G18" s="10">
        <f t="shared" si="1"/>
        <v>9.6294912113985554E-3</v>
      </c>
      <c r="H18" s="10">
        <f t="shared" si="2"/>
        <v>1.0998022408726271E-2</v>
      </c>
      <c r="I18" s="10">
        <f t="shared" si="3"/>
        <v>-1.3685311973277159E-3</v>
      </c>
      <c r="J18" s="11">
        <f>(1-$M$4)*H18+$M$4*G18</f>
        <v>1.0929595848859885E-2</v>
      </c>
      <c r="O18" s="22"/>
      <c r="P18" s="42" t="s">
        <v>17</v>
      </c>
      <c r="Q18" s="63">
        <f>_xlfn.T.DIST((Q5-0)/(Q7/SQRT(COUNT(G6:G1264))),COUNT(G6:G1264)-1,1)</f>
        <v>1</v>
      </c>
      <c r="R18" s="63">
        <f>_xlfn.T.DIST((R5-0)/(R7/SQRT(COUNT(H6:H1264))),COUNT(H6:H1264)-1,1)</f>
        <v>1</v>
      </c>
      <c r="S18" s="63">
        <f>_xlfn.T.DIST((S5-0)/(S7/SQRT(COUNT(I6:I1264))),COUNT(I6:I1264)-1,1)</f>
        <v>1</v>
      </c>
      <c r="T18" s="64">
        <f>_xlfn.T.DIST((T5-0)/(T7/SQRT(COUNT(J6:J1264))),COUNT(J6:J1264)-1,1)</f>
        <v>1</v>
      </c>
    </row>
    <row r="19" spans="2:20" x14ac:dyDescent="0.25">
      <c r="B19" s="45" t="s">
        <v>35</v>
      </c>
      <c r="D19" s="7">
        <v>42850</v>
      </c>
      <c r="E19" s="47">
        <v>34.114860534667997</v>
      </c>
      <c r="F19" s="47">
        <v>218.60003662109401</v>
      </c>
      <c r="G19" s="10">
        <f t="shared" si="1"/>
        <v>6.1961524246090249E-3</v>
      </c>
      <c r="H19" s="10">
        <f t="shared" si="2"/>
        <v>5.8186676608196208E-3</v>
      </c>
      <c r="I19" s="10">
        <f t="shared" si="3"/>
        <v>3.774847637894041E-4</v>
      </c>
      <c r="J19" s="11">
        <f>(1-$M$4)*H19+$M$4*G19</f>
        <v>5.837541899009091E-3</v>
      </c>
    </row>
    <row r="20" spans="2:20" x14ac:dyDescent="0.25">
      <c r="B20" s="45" t="s">
        <v>36</v>
      </c>
      <c r="D20" s="7">
        <v>42851</v>
      </c>
      <c r="E20" s="47">
        <v>33.914218902587898</v>
      </c>
      <c r="F20" s="47">
        <v>218.46255493164099</v>
      </c>
      <c r="G20" s="10">
        <f t="shared" si="1"/>
        <v>-5.8813557767942726E-3</v>
      </c>
      <c r="H20" s="10">
        <f t="shared" si="2"/>
        <v>-6.2891887658422796E-4</v>
      </c>
      <c r="I20" s="10">
        <f t="shared" si="3"/>
        <v>-5.2524369002100446E-3</v>
      </c>
      <c r="J20" s="11">
        <f>(1-$M$4)*H20+$M$4*G20</f>
        <v>-8.9154072159473017E-4</v>
      </c>
    </row>
    <row r="21" spans="2:20" ht="15.75" thickBot="1" x14ac:dyDescent="0.3">
      <c r="B21" s="45" t="s">
        <v>37</v>
      </c>
      <c r="D21" s="7">
        <v>42852</v>
      </c>
      <c r="E21" s="47">
        <v>33.940189361572301</v>
      </c>
      <c r="F21" s="47">
        <v>218.64584350585901</v>
      </c>
      <c r="G21" s="10">
        <f t="shared" si="1"/>
        <v>7.6576904392222644E-4</v>
      </c>
      <c r="H21" s="10">
        <f t="shared" si="2"/>
        <v>8.3899309094581653E-4</v>
      </c>
      <c r="I21" s="10">
        <f t="shared" si="3"/>
        <v>-7.3224047023590089E-5</v>
      </c>
      <c r="J21" s="11">
        <f>(1-$M$4)*H21+$M$4*G21</f>
        <v>8.3533188859463703E-4</v>
      </c>
    </row>
    <row r="22" spans="2:20" x14ac:dyDescent="0.25">
      <c r="B22" s="45" t="s">
        <v>38</v>
      </c>
      <c r="D22" s="7">
        <v>42853</v>
      </c>
      <c r="E22" s="47">
        <v>33.907142639160199</v>
      </c>
      <c r="F22" s="47">
        <v>218.16934204101599</v>
      </c>
      <c r="G22" s="10">
        <f t="shared" si="1"/>
        <v>-9.7367525148572831E-4</v>
      </c>
      <c r="H22" s="10">
        <f t="shared" si="2"/>
        <v>-2.1793300855967868E-3</v>
      </c>
      <c r="I22" s="10">
        <f t="shared" si="3"/>
        <v>1.2056548341110584E-3</v>
      </c>
      <c r="J22" s="11">
        <f>(1-$M$4)*H22+$M$4*G22</f>
        <v>-2.1190473438912338E-3</v>
      </c>
      <c r="O22" s="20" t="s">
        <v>45</v>
      </c>
      <c r="P22" s="27"/>
      <c r="Q22" s="27"/>
      <c r="R22" s="27"/>
      <c r="S22" s="27"/>
      <c r="T22" s="15"/>
    </row>
    <row r="23" spans="2:20" x14ac:dyDescent="0.25">
      <c r="B23" s="45" t="s">
        <v>39</v>
      </c>
      <c r="D23" s="7">
        <v>42856</v>
      </c>
      <c r="E23" s="47">
        <v>34.5987358093262</v>
      </c>
      <c r="F23" s="47">
        <v>218.719161987305</v>
      </c>
      <c r="G23" s="10">
        <f t="shared" si="1"/>
        <v>2.039668094495406E-2</v>
      </c>
      <c r="H23" s="10">
        <f t="shared" si="2"/>
        <v>2.5201521952871175E-3</v>
      </c>
      <c r="I23" s="10">
        <f t="shared" si="3"/>
        <v>1.7876528749666942E-2</v>
      </c>
      <c r="J23" s="11">
        <f>(1-$M$4)*H23+$M$4*G23</f>
        <v>3.4139786327704647E-3</v>
      </c>
      <c r="O23" s="16"/>
      <c r="P23" s="3"/>
      <c r="Q23" s="3"/>
      <c r="R23" s="3"/>
      <c r="S23" s="3"/>
      <c r="T23" s="17"/>
    </row>
    <row r="24" spans="2:20" ht="15.75" thickBot="1" x14ac:dyDescent="0.3">
      <c r="B24" s="46" t="s">
        <v>40</v>
      </c>
      <c r="D24" s="7">
        <v>42857</v>
      </c>
      <c r="E24" s="47">
        <v>34.818252563476598</v>
      </c>
      <c r="F24" s="47">
        <v>218.80160522460901</v>
      </c>
      <c r="G24" s="10">
        <f t="shared" si="1"/>
        <v>6.3446466761143405E-3</v>
      </c>
      <c r="H24" s="10">
        <f t="shared" si="2"/>
        <v>3.7693650869408124E-4</v>
      </c>
      <c r="I24" s="10">
        <f t="shared" si="3"/>
        <v>5.9677101674202593E-3</v>
      </c>
      <c r="J24" s="11">
        <f>(1-$M$4)*H24+$M$4*G24</f>
        <v>6.7532201706509425E-4</v>
      </c>
      <c r="O24" s="16" t="s">
        <v>46</v>
      </c>
      <c r="P24" s="3"/>
      <c r="Q24" s="3"/>
      <c r="R24" s="3"/>
      <c r="S24" s="3"/>
      <c r="T24" s="17"/>
    </row>
    <row r="25" spans="2:20" x14ac:dyDescent="0.25">
      <c r="D25" s="7">
        <v>42858</v>
      </c>
      <c r="E25" s="47">
        <v>34.712043762207003</v>
      </c>
      <c r="F25" s="47">
        <v>218.53590393066401</v>
      </c>
      <c r="G25" s="10">
        <f t="shared" si="1"/>
        <v>-3.0503771283745262E-3</v>
      </c>
      <c r="H25" s="10">
        <f t="shared" si="2"/>
        <v>-1.2143480102545512E-3</v>
      </c>
      <c r="I25" s="10">
        <f t="shared" si="3"/>
        <v>-1.836029118119975E-3</v>
      </c>
      <c r="J25" s="11">
        <f>(1-$M$4)*H25+$M$4*G25</f>
        <v>-1.3061494661605498E-3</v>
      </c>
      <c r="O25" s="16" t="s">
        <v>74</v>
      </c>
      <c r="P25" s="3"/>
      <c r="Q25" s="3"/>
      <c r="R25" s="3"/>
      <c r="S25" s="3"/>
      <c r="T25" s="17"/>
    </row>
    <row r="26" spans="2:20" x14ac:dyDescent="0.25">
      <c r="D26" s="7">
        <v>42859</v>
      </c>
      <c r="E26" s="47">
        <v>34.5869331359863</v>
      </c>
      <c r="F26" s="47">
        <v>218.79244995117199</v>
      </c>
      <c r="G26" s="10">
        <f t="shared" si="1"/>
        <v>-3.604242581559447E-3</v>
      </c>
      <c r="H26" s="10">
        <f t="shared" si="2"/>
        <v>1.1739307632918639E-3</v>
      </c>
      <c r="I26" s="10">
        <f t="shared" si="3"/>
        <v>-4.7781733448513108E-3</v>
      </c>
      <c r="J26" s="11">
        <f>(1-$M$4)*H26+$M$4*G26</f>
        <v>9.3502209604929827E-4</v>
      </c>
      <c r="O26" s="16" t="s">
        <v>75</v>
      </c>
      <c r="P26" s="3"/>
      <c r="Q26" s="3"/>
      <c r="R26" s="3"/>
      <c r="S26" s="3"/>
      <c r="T26" s="17"/>
    </row>
    <row r="27" spans="2:20" x14ac:dyDescent="0.25">
      <c r="D27" s="7">
        <v>42860</v>
      </c>
      <c r="E27" s="47">
        <v>35.160518646240199</v>
      </c>
      <c r="F27" s="47">
        <v>219.65383911132801</v>
      </c>
      <c r="G27" s="10">
        <f t="shared" si="1"/>
        <v>1.65838788885595E-2</v>
      </c>
      <c r="H27" s="10">
        <f t="shared" si="2"/>
        <v>3.9370150128501535E-3</v>
      </c>
      <c r="I27" s="10">
        <f t="shared" si="3"/>
        <v>1.2646863875709347E-2</v>
      </c>
      <c r="J27" s="11">
        <f>(1-$M$4)*H27+$M$4*G27</f>
        <v>4.5693582066356209E-3</v>
      </c>
      <c r="O27" s="65" t="s">
        <v>47</v>
      </c>
      <c r="P27" s="3"/>
      <c r="Q27" s="3"/>
      <c r="R27" s="3"/>
      <c r="S27" s="3"/>
      <c r="T27" s="17"/>
    </row>
    <row r="28" spans="2:20" x14ac:dyDescent="0.25">
      <c r="D28" s="7">
        <v>42863</v>
      </c>
      <c r="E28" s="47">
        <v>36.116489410400398</v>
      </c>
      <c r="F28" s="47">
        <v>219.61723327636699</v>
      </c>
      <c r="G28" s="10">
        <f t="shared" si="1"/>
        <v>2.7188756052733076E-2</v>
      </c>
      <c r="H28" s="10">
        <f t="shared" si="2"/>
        <v>-1.6665237953095158E-4</v>
      </c>
      <c r="I28" s="10">
        <f t="shared" si="3"/>
        <v>2.7355408432264028E-2</v>
      </c>
      <c r="J28" s="11">
        <f>(1-$M$4)*H28+$M$4*G28</f>
        <v>1.2011180420822499E-3</v>
      </c>
      <c r="O28" s="16" t="s">
        <v>76</v>
      </c>
      <c r="P28" s="3"/>
      <c r="Q28" s="3"/>
      <c r="R28" s="3"/>
      <c r="S28" s="3"/>
      <c r="T28" s="17"/>
    </row>
    <row r="29" spans="2:20" x14ac:dyDescent="0.25">
      <c r="D29" s="7">
        <v>42864</v>
      </c>
      <c r="E29" s="47">
        <v>36.3477973937988</v>
      </c>
      <c r="F29" s="47">
        <v>219.41558837890599</v>
      </c>
      <c r="G29" s="10">
        <f t="shared" si="1"/>
        <v>6.4044979779178668E-3</v>
      </c>
      <c r="H29" s="10">
        <f t="shared" si="2"/>
        <v>-9.1816518427423333E-4</v>
      </c>
      <c r="I29" s="10">
        <f t="shared" si="3"/>
        <v>7.3226631621921001E-3</v>
      </c>
      <c r="J29" s="11">
        <f>(1-$M$4)*H29+$M$4*G29</f>
        <v>-5.5203202616462823E-4</v>
      </c>
      <c r="O29" s="16" t="s">
        <v>77</v>
      </c>
      <c r="P29" s="3"/>
      <c r="Q29" s="3"/>
      <c r="R29" s="3"/>
      <c r="S29" s="3"/>
      <c r="T29" s="17"/>
    </row>
    <row r="30" spans="2:20" x14ac:dyDescent="0.25">
      <c r="D30" s="7">
        <v>42865</v>
      </c>
      <c r="E30" s="47">
        <v>36.175487518310497</v>
      </c>
      <c r="F30" s="47">
        <v>219.809646606445</v>
      </c>
      <c r="G30" s="10">
        <f t="shared" si="1"/>
        <v>-4.7405864410837717E-3</v>
      </c>
      <c r="H30" s="10">
        <f t="shared" si="2"/>
        <v>1.7959445381725558E-3</v>
      </c>
      <c r="I30" s="10">
        <f t="shared" si="3"/>
        <v>-6.5365309792563275E-3</v>
      </c>
      <c r="J30" s="11">
        <f>(1-$M$4)*H30+$M$4*G30</f>
        <v>1.4691179892097393E-3</v>
      </c>
      <c r="O30" s="65" t="s">
        <v>52</v>
      </c>
      <c r="P30" s="3"/>
      <c r="Q30" s="3"/>
      <c r="R30" s="3"/>
      <c r="S30" s="3"/>
      <c r="T30" s="17"/>
    </row>
    <row r="31" spans="2:20" x14ac:dyDescent="0.25">
      <c r="D31" s="7">
        <v>42866</v>
      </c>
      <c r="E31" s="47">
        <v>36.4883422851562</v>
      </c>
      <c r="F31" s="47">
        <v>219.36062622070301</v>
      </c>
      <c r="G31" s="10">
        <f t="shared" si="1"/>
        <v>8.6482529554674503E-3</v>
      </c>
      <c r="H31" s="10">
        <f t="shared" si="2"/>
        <v>-2.0427692445451617E-3</v>
      </c>
      <c r="I31" s="10">
        <f t="shared" si="3"/>
        <v>1.0691022200012612E-2</v>
      </c>
      <c r="J31" s="11">
        <f>(1-$M$4)*H31+$M$4*G31</f>
        <v>-1.5082181345445311E-3</v>
      </c>
      <c r="O31" s="65" t="s">
        <v>53</v>
      </c>
      <c r="P31" s="3"/>
      <c r="Q31" s="3"/>
      <c r="R31" s="3"/>
      <c r="S31" s="3"/>
      <c r="T31" s="17"/>
    </row>
    <row r="32" spans="2:20" x14ac:dyDescent="0.25">
      <c r="D32" s="7">
        <v>42867</v>
      </c>
      <c r="E32" s="47">
        <v>36.997928619384801</v>
      </c>
      <c r="F32" s="47">
        <v>218.99404907226599</v>
      </c>
      <c r="G32" s="10">
        <f t="shared" si="1"/>
        <v>1.3965729937693183E-2</v>
      </c>
      <c r="H32" s="10">
        <f t="shared" si="2"/>
        <v>-1.671116438499709E-3</v>
      </c>
      <c r="I32" s="10">
        <f t="shared" si="3"/>
        <v>1.5636846376192892E-2</v>
      </c>
      <c r="J32" s="11">
        <f>(1-$M$4)*H32+$M$4*G32</f>
        <v>-8.892741196900644E-4</v>
      </c>
      <c r="O32" s="16"/>
      <c r="P32" s="3"/>
      <c r="Q32" s="3"/>
      <c r="R32" s="3"/>
      <c r="S32" s="3"/>
      <c r="T32" s="17"/>
    </row>
    <row r="33" spans="4:20" x14ac:dyDescent="0.25">
      <c r="D33" s="7">
        <v>42870</v>
      </c>
      <c r="E33" s="47">
        <v>36.903121948242202</v>
      </c>
      <c r="F33" s="47">
        <v>220.20370483398401</v>
      </c>
      <c r="G33" s="10">
        <f t="shared" si="1"/>
        <v>-2.5624859196285987E-3</v>
      </c>
      <c r="H33" s="10">
        <f t="shared" si="2"/>
        <v>5.5236923872705734E-3</v>
      </c>
      <c r="I33" s="10">
        <f t="shared" si="3"/>
        <v>-8.0861783068991722E-3</v>
      </c>
      <c r="J33" s="11">
        <f>(1-$M$4)*H33+$M$4*G33</f>
        <v>5.1193834719256148E-3</v>
      </c>
      <c r="O33" s="16" t="s">
        <v>50</v>
      </c>
      <c r="P33" s="3"/>
      <c r="Q33" s="3"/>
      <c r="R33" s="3"/>
      <c r="S33" s="3"/>
      <c r="T33" s="17"/>
    </row>
    <row r="34" spans="4:20" x14ac:dyDescent="0.25">
      <c r="D34" s="7">
        <v>42871</v>
      </c>
      <c r="E34" s="47">
        <v>36.8486137390137</v>
      </c>
      <c r="F34" s="47">
        <v>220.00209045410199</v>
      </c>
      <c r="G34" s="10">
        <f t="shared" si="1"/>
        <v>-1.4770622741607786E-3</v>
      </c>
      <c r="H34" s="10">
        <f t="shared" si="2"/>
        <v>-9.1558123435764305E-4</v>
      </c>
      <c r="I34" s="10">
        <f t="shared" si="3"/>
        <v>-5.6148103980313557E-4</v>
      </c>
      <c r="J34" s="11">
        <f>(1-$M$4)*H34+$M$4*G34</f>
        <v>-9.436552863477997E-4</v>
      </c>
      <c r="O34" s="16" t="s">
        <v>78</v>
      </c>
      <c r="P34" s="3"/>
      <c r="Q34" s="3"/>
      <c r="R34" s="3"/>
      <c r="S34" s="3"/>
      <c r="T34" s="17"/>
    </row>
    <row r="35" spans="4:20" x14ac:dyDescent="0.25">
      <c r="D35" s="7">
        <v>42872</v>
      </c>
      <c r="E35" s="47">
        <v>35.611381530761697</v>
      </c>
      <c r="F35" s="47">
        <v>216.09834289550801</v>
      </c>
      <c r="G35" s="10">
        <f t="shared" si="1"/>
        <v>-3.3576085575834691E-2</v>
      </c>
      <c r="H35" s="10">
        <f t="shared" si="2"/>
        <v>-1.774413847857681E-2</v>
      </c>
      <c r="I35" s="10">
        <f t="shared" si="3"/>
        <v>-1.5831947097257881E-2</v>
      </c>
      <c r="J35" s="11">
        <f>(1-$M$4)*H35+$M$4*G35</f>
        <v>-1.8535735833439704E-2</v>
      </c>
      <c r="O35" s="65" t="s">
        <v>51</v>
      </c>
      <c r="P35" s="3"/>
      <c r="Q35" s="3"/>
      <c r="R35" s="3"/>
      <c r="S35" s="3"/>
      <c r="T35" s="17"/>
    </row>
    <row r="36" spans="4:20" x14ac:dyDescent="0.25">
      <c r="D36" s="7">
        <v>42873</v>
      </c>
      <c r="E36" s="47">
        <v>36.154151916503899</v>
      </c>
      <c r="F36" s="47">
        <v>216.96890258789099</v>
      </c>
      <c r="G36" s="10">
        <f t="shared" si="1"/>
        <v>1.5241486356639911E-2</v>
      </c>
      <c r="H36" s="10">
        <f t="shared" si="2"/>
        <v>4.0285347898476598E-3</v>
      </c>
      <c r="I36" s="10">
        <f t="shared" si="3"/>
        <v>1.1212951566792251E-2</v>
      </c>
      <c r="J36" s="11">
        <f>(1-$M$4)*H36+$M$4*G36</f>
        <v>4.5891823681872721E-3</v>
      </c>
      <c r="O36" s="16" t="s">
        <v>79</v>
      </c>
      <c r="P36" s="3"/>
      <c r="Q36" s="3"/>
      <c r="R36" s="3"/>
      <c r="S36" s="3"/>
      <c r="T36" s="17"/>
    </row>
    <row r="37" spans="4:20" x14ac:dyDescent="0.25">
      <c r="D37" s="7">
        <v>42874</v>
      </c>
      <c r="E37" s="47">
        <v>36.277397155761697</v>
      </c>
      <c r="F37" s="47">
        <v>218.38008117675801</v>
      </c>
      <c r="G37" s="10">
        <f t="shared" si="1"/>
        <v>3.408882043269168E-3</v>
      </c>
      <c r="H37" s="10">
        <f t="shared" si="2"/>
        <v>6.5040592086480498E-3</v>
      </c>
      <c r="I37" s="10">
        <f t="shared" si="3"/>
        <v>-3.0951771653788818E-3</v>
      </c>
      <c r="J37" s="11">
        <f>(1-$M$4)*H37+$M$4*G37</f>
        <v>6.3493003503791055E-3</v>
      </c>
      <c r="O37" s="65" t="s">
        <v>54</v>
      </c>
      <c r="P37" s="3"/>
      <c r="Q37" s="3"/>
      <c r="R37" s="3"/>
      <c r="S37" s="3"/>
      <c r="T37" s="17"/>
    </row>
    <row r="38" spans="4:20" x14ac:dyDescent="0.25">
      <c r="D38" s="7">
        <v>42877</v>
      </c>
      <c r="E38" s="47">
        <v>36.497825622558601</v>
      </c>
      <c r="F38" s="47">
        <v>219.48890686035199</v>
      </c>
      <c r="G38" s="10">
        <f t="shared" si="1"/>
        <v>6.0761930038824019E-3</v>
      </c>
      <c r="H38" s="10">
        <f t="shared" si="2"/>
        <v>5.0775037614190222E-3</v>
      </c>
      <c r="I38" s="10">
        <f t="shared" si="3"/>
        <v>9.9868924246337976E-4</v>
      </c>
      <c r="J38" s="11">
        <f>(1-$M$4)*H38+$M$4*G38</f>
        <v>5.1274382235421915E-3</v>
      </c>
      <c r="O38" s="65" t="s">
        <v>55</v>
      </c>
      <c r="P38" s="3"/>
      <c r="Q38" s="3"/>
      <c r="R38" s="3"/>
      <c r="S38" s="3"/>
      <c r="T38" s="17"/>
    </row>
    <row r="39" spans="4:20" x14ac:dyDescent="0.25">
      <c r="D39" s="7">
        <v>42878</v>
      </c>
      <c r="E39" s="47">
        <v>36.452789306640597</v>
      </c>
      <c r="F39" s="47">
        <v>219.97457885742199</v>
      </c>
      <c r="G39" s="10">
        <f t="shared" si="1"/>
        <v>-1.2339451775496002E-3</v>
      </c>
      <c r="H39" s="10">
        <f t="shared" si="2"/>
        <v>2.2127405162166713E-3</v>
      </c>
      <c r="I39" s="10">
        <f t="shared" si="3"/>
        <v>-3.4466856937662715E-3</v>
      </c>
      <c r="J39" s="11">
        <f>(1-$M$4)*H39+$M$4*G39</f>
        <v>2.0404062315283575E-3</v>
      </c>
      <c r="O39" s="16" t="s">
        <v>80</v>
      </c>
      <c r="P39" s="3"/>
      <c r="Q39" s="3"/>
      <c r="R39" s="3"/>
      <c r="S39" s="3"/>
      <c r="T39" s="17"/>
    </row>
    <row r="40" spans="4:20" x14ac:dyDescent="0.25">
      <c r="D40" s="7">
        <v>42879</v>
      </c>
      <c r="E40" s="47">
        <v>36.343761444091797</v>
      </c>
      <c r="F40" s="47">
        <v>220.48776245117199</v>
      </c>
      <c r="G40" s="10">
        <f t="shared" si="1"/>
        <v>-2.9909333311001207E-3</v>
      </c>
      <c r="H40" s="10">
        <f t="shared" si="2"/>
        <v>2.3329222695438467E-3</v>
      </c>
      <c r="I40" s="10">
        <f t="shared" si="3"/>
        <v>-5.3238556006439675E-3</v>
      </c>
      <c r="J40" s="11">
        <f>(1-$M$4)*H40+$M$4*G40</f>
        <v>2.0667294895116485E-3</v>
      </c>
      <c r="O40" s="65" t="s">
        <v>56</v>
      </c>
      <c r="P40" s="3"/>
      <c r="Q40" s="3"/>
      <c r="R40" s="3"/>
      <c r="S40" s="3"/>
      <c r="T40" s="17"/>
    </row>
    <row r="41" spans="4:20" x14ac:dyDescent="0.25">
      <c r="D41" s="7">
        <v>42880</v>
      </c>
      <c r="E41" s="47">
        <v>36.4693794250488</v>
      </c>
      <c r="F41" s="47">
        <v>221.54154968261699</v>
      </c>
      <c r="G41" s="10">
        <f t="shared" si="1"/>
        <v>3.4563835983307811E-3</v>
      </c>
      <c r="H41" s="10">
        <f t="shared" si="2"/>
        <v>4.7793456640405907E-3</v>
      </c>
      <c r="I41" s="10">
        <f t="shared" si="3"/>
        <v>-1.3229620657098096E-3</v>
      </c>
      <c r="J41" s="11">
        <f>(1-$M$4)*H41+$M$4*G41</f>
        <v>4.7131975607551E-3</v>
      </c>
      <c r="O41" s="65" t="s">
        <v>57</v>
      </c>
      <c r="P41" s="3"/>
      <c r="Q41" s="3"/>
      <c r="R41" s="3"/>
      <c r="S41" s="3"/>
      <c r="T41" s="17"/>
    </row>
    <row r="42" spans="4:20" x14ac:dyDescent="0.25">
      <c r="D42" s="7">
        <v>42881</v>
      </c>
      <c r="E42" s="47">
        <v>36.407756805419901</v>
      </c>
      <c r="F42" s="47">
        <v>221.49572753906199</v>
      </c>
      <c r="G42" s="10">
        <f t="shared" si="1"/>
        <v>-1.6897084787401706E-3</v>
      </c>
      <c r="H42" s="10">
        <f t="shared" si="2"/>
        <v>-2.068331814986113E-4</v>
      </c>
      <c r="I42" s="10">
        <f t="shared" si="3"/>
        <v>-1.4828752972415593E-3</v>
      </c>
      <c r="J42" s="11">
        <f>(1-$M$4)*H42+$M$4*G42</f>
        <v>-2.8097694636068925E-4</v>
      </c>
      <c r="O42" s="65" t="s">
        <v>58</v>
      </c>
      <c r="P42" s="3"/>
      <c r="Q42" s="3"/>
      <c r="R42" s="3"/>
      <c r="S42" s="3"/>
      <c r="T42" s="17"/>
    </row>
    <row r="43" spans="4:20" x14ac:dyDescent="0.25">
      <c r="D43" s="7">
        <v>42885</v>
      </c>
      <c r="E43" s="47">
        <v>36.421985626220703</v>
      </c>
      <c r="F43" s="47">
        <v>221.30332946777301</v>
      </c>
      <c r="G43" s="10">
        <f t="shared" si="1"/>
        <v>3.9081838732468732E-4</v>
      </c>
      <c r="H43" s="10">
        <f t="shared" si="2"/>
        <v>-8.6863107215040536E-4</v>
      </c>
      <c r="I43" s="10">
        <f t="shared" si="3"/>
        <v>1.2594494594750927E-3</v>
      </c>
      <c r="J43" s="11">
        <f>(1-$M$4)*H43+$M$4*G43</f>
        <v>-8.0565859917665068E-4</v>
      </c>
      <c r="O43" s="16" t="s">
        <v>81</v>
      </c>
      <c r="P43" s="3"/>
      <c r="Q43" s="3"/>
      <c r="R43" s="3"/>
      <c r="S43" s="3"/>
      <c r="T43" s="17"/>
    </row>
    <row r="44" spans="4:20" x14ac:dyDescent="0.25">
      <c r="D44" s="7">
        <v>42886</v>
      </c>
      <c r="E44" s="47">
        <v>36.206298828125</v>
      </c>
      <c r="F44" s="47">
        <v>221.24833679199199</v>
      </c>
      <c r="G44" s="10">
        <f t="shared" si="1"/>
        <v>-5.9218846635430422E-3</v>
      </c>
      <c r="H44" s="10">
        <f t="shared" si="2"/>
        <v>-2.4849457038567113E-4</v>
      </c>
      <c r="I44" s="10">
        <f t="shared" si="3"/>
        <v>-5.6733900931573711E-3</v>
      </c>
      <c r="J44" s="11">
        <f>(1-$M$4)*H44+$M$4*G44</f>
        <v>-5.3216407504353964E-4</v>
      </c>
      <c r="O44" s="65" t="s">
        <v>67</v>
      </c>
      <c r="P44" s="3"/>
      <c r="Q44" s="3"/>
      <c r="R44" s="3"/>
      <c r="S44" s="3"/>
      <c r="T44" s="17"/>
    </row>
    <row r="45" spans="4:20" x14ac:dyDescent="0.25">
      <c r="D45" s="7">
        <v>42887</v>
      </c>
      <c r="E45" s="47">
        <v>36.3058471679687</v>
      </c>
      <c r="F45" s="47">
        <v>223.00779724121099</v>
      </c>
      <c r="G45" s="10">
        <f t="shared" si="1"/>
        <v>2.7494757284158844E-3</v>
      </c>
      <c r="H45" s="10">
        <f t="shared" si="2"/>
        <v>7.9524233932350974E-3</v>
      </c>
      <c r="I45" s="10">
        <f t="shared" si="3"/>
        <v>-5.202947664819213E-3</v>
      </c>
      <c r="J45" s="11">
        <f>(1-$M$4)*H45+$M$4*G45</f>
        <v>7.6922760099941362E-3</v>
      </c>
      <c r="O45" s="65" t="s">
        <v>68</v>
      </c>
      <c r="P45" s="3"/>
      <c r="Q45" s="3"/>
      <c r="R45" s="3"/>
      <c r="S45" s="3"/>
      <c r="T45" s="17"/>
    </row>
    <row r="46" spans="4:20" x14ac:dyDescent="0.25">
      <c r="D46" s="7">
        <v>42888</v>
      </c>
      <c r="E46" s="47">
        <v>36.843875885009801</v>
      </c>
      <c r="F46" s="47">
        <v>223.75006103515599</v>
      </c>
      <c r="G46" s="10">
        <f t="shared" si="1"/>
        <v>1.4819340657495683E-2</v>
      </c>
      <c r="H46" s="10">
        <f t="shared" si="2"/>
        <v>3.3284208136550308E-3</v>
      </c>
      <c r="I46" s="10">
        <f t="shared" si="3"/>
        <v>1.1490919843840652E-2</v>
      </c>
      <c r="J46" s="11">
        <f>(1-$M$4)*H46+$M$4*G46</f>
        <v>3.9029668058470635E-3</v>
      </c>
      <c r="O46" s="65" t="s">
        <v>69</v>
      </c>
      <c r="P46" s="3"/>
      <c r="Q46" s="3"/>
      <c r="R46" s="3"/>
      <c r="S46" s="3"/>
      <c r="T46" s="17"/>
    </row>
    <row r="47" spans="4:20" x14ac:dyDescent="0.25">
      <c r="D47" s="7">
        <v>42891</v>
      </c>
      <c r="E47" s="47">
        <v>36.483604431152301</v>
      </c>
      <c r="F47" s="47">
        <v>223.58508300781199</v>
      </c>
      <c r="G47" s="10">
        <f t="shared" si="1"/>
        <v>-9.7783266609059449E-3</v>
      </c>
      <c r="H47" s="10">
        <f t="shared" si="2"/>
        <v>-7.3733176465184957E-4</v>
      </c>
      <c r="I47" s="10">
        <f t="shared" si="3"/>
        <v>-9.0409948962540954E-3</v>
      </c>
      <c r="J47" s="11">
        <f>(1-$M$4)*H47+$M$4*G47</f>
        <v>-1.1893815094645543E-3</v>
      </c>
      <c r="O47" s="16" t="s">
        <v>82</v>
      </c>
      <c r="P47" s="3"/>
      <c r="Q47" s="3"/>
      <c r="R47" s="3"/>
      <c r="S47" s="3"/>
      <c r="T47" s="17"/>
    </row>
    <row r="48" spans="4:20" x14ac:dyDescent="0.25">
      <c r="D48" s="7">
        <v>42892</v>
      </c>
      <c r="E48" s="47">
        <v>36.606853485107401</v>
      </c>
      <c r="F48" s="47">
        <v>222.87034606933599</v>
      </c>
      <c r="G48" s="10">
        <f t="shared" si="1"/>
        <v>3.378203877516528E-3</v>
      </c>
      <c r="H48" s="10">
        <f t="shared" si="2"/>
        <v>-3.1967111976384244E-3</v>
      </c>
      <c r="I48" s="10">
        <f t="shared" si="3"/>
        <v>6.5749150751549523E-3</v>
      </c>
      <c r="J48" s="11">
        <f>(1-$M$4)*H48+$M$4*G48</f>
        <v>-2.8679654438806767E-3</v>
      </c>
      <c r="O48" s="65" t="s">
        <v>70</v>
      </c>
      <c r="P48" s="3"/>
      <c r="Q48" s="3"/>
      <c r="R48" s="3"/>
      <c r="S48" s="3"/>
      <c r="T48" s="17"/>
    </row>
    <row r="49" spans="4:20" x14ac:dyDescent="0.25">
      <c r="D49" s="7">
        <v>42893</v>
      </c>
      <c r="E49" s="47">
        <v>36.824913024902301</v>
      </c>
      <c r="F49" s="47">
        <v>223.28266906738301</v>
      </c>
      <c r="G49" s="10">
        <f t="shared" si="1"/>
        <v>5.9567954914128141E-3</v>
      </c>
      <c r="H49" s="10">
        <f t="shared" si="2"/>
        <v>1.8500576919224798E-3</v>
      </c>
      <c r="I49" s="10">
        <f t="shared" si="3"/>
        <v>4.1067377994903342E-3</v>
      </c>
      <c r="J49" s="11">
        <f>(1-$M$4)*H49+$M$4*G49</f>
        <v>2.0553945818969962E-3</v>
      </c>
      <c r="O49" s="65" t="s">
        <v>71</v>
      </c>
      <c r="P49" s="3"/>
      <c r="Q49" s="3"/>
      <c r="R49" s="3"/>
      <c r="S49" s="3"/>
      <c r="T49" s="17"/>
    </row>
    <row r="50" spans="4:20" x14ac:dyDescent="0.25">
      <c r="D50" s="7">
        <v>42894</v>
      </c>
      <c r="E50" s="47">
        <v>36.734836578369098</v>
      </c>
      <c r="F50" s="47">
        <v>223.39262390136699</v>
      </c>
      <c r="G50" s="10">
        <f t="shared" si="1"/>
        <v>-2.4460735717770632E-3</v>
      </c>
      <c r="H50" s="10">
        <f t="shared" si="2"/>
        <v>4.924467915188302E-4</v>
      </c>
      <c r="I50" s="10">
        <f t="shared" si="3"/>
        <v>-2.9385203632958934E-3</v>
      </c>
      <c r="J50" s="11">
        <f>(1-$M$4)*H50+$M$4*G50</f>
        <v>3.4552077335403547E-4</v>
      </c>
      <c r="O50" s="65" t="s">
        <v>72</v>
      </c>
      <c r="P50" s="3"/>
      <c r="Q50" s="3"/>
      <c r="R50" s="3"/>
      <c r="S50" s="3"/>
      <c r="T50" s="17"/>
    </row>
    <row r="51" spans="4:20" x14ac:dyDescent="0.25">
      <c r="D51" s="7">
        <v>42895</v>
      </c>
      <c r="E51" s="47">
        <v>35.310379028320298</v>
      </c>
      <c r="F51" s="47">
        <v>223.05357360839801</v>
      </c>
      <c r="G51" s="10">
        <f t="shared" si="1"/>
        <v>-3.8776749340095784E-2</v>
      </c>
      <c r="H51" s="10">
        <f t="shared" si="2"/>
        <v>-1.5177327122433137E-3</v>
      </c>
      <c r="I51" s="10">
        <f t="shared" si="3"/>
        <v>-3.725901662785247E-2</v>
      </c>
      <c r="J51" s="11">
        <f>(1-$M$4)*H51+$M$4*G51</f>
        <v>-3.3806835436359373E-3</v>
      </c>
      <c r="O51" s="65" t="s">
        <v>73</v>
      </c>
      <c r="P51" s="3"/>
      <c r="Q51" s="3"/>
      <c r="R51" s="3"/>
      <c r="S51" s="3"/>
      <c r="T51" s="17"/>
    </row>
    <row r="52" spans="4:20" x14ac:dyDescent="0.25">
      <c r="D52" s="7">
        <v>42898</v>
      </c>
      <c r="E52" s="47">
        <v>34.466606140136697</v>
      </c>
      <c r="F52" s="47">
        <v>223.00779724121099</v>
      </c>
      <c r="G52" s="10">
        <f t="shared" si="1"/>
        <v>-2.3895888727415326E-2</v>
      </c>
      <c r="H52" s="10">
        <f t="shared" si="2"/>
        <v>-2.052258856313216E-4</v>
      </c>
      <c r="I52" s="10">
        <f t="shared" si="3"/>
        <v>-2.3690662841784005E-2</v>
      </c>
      <c r="J52" s="11">
        <f>(1-$M$4)*H52+$M$4*G52</f>
        <v>-1.389759027720522E-3</v>
      </c>
      <c r="O52" s="16"/>
      <c r="P52" s="3"/>
      <c r="Q52" s="3"/>
      <c r="R52" s="3"/>
      <c r="S52" s="3"/>
      <c r="T52" s="17"/>
    </row>
    <row r="53" spans="4:20" x14ac:dyDescent="0.25">
      <c r="D53" s="7">
        <v>42899</v>
      </c>
      <c r="E53" s="47">
        <v>34.743919372558601</v>
      </c>
      <c r="F53" s="47">
        <v>224.09823608398401</v>
      </c>
      <c r="G53" s="10">
        <f t="shared" si="1"/>
        <v>8.0458525940843018E-3</v>
      </c>
      <c r="H53" s="10">
        <f t="shared" si="2"/>
        <v>4.8896893124932284E-3</v>
      </c>
      <c r="I53" s="10">
        <f t="shared" si="3"/>
        <v>3.1561632815910734E-3</v>
      </c>
      <c r="J53" s="11">
        <f>(1-$M$4)*H53+$M$4*G53</f>
        <v>5.0474974765727819E-3</v>
      </c>
      <c r="O53" s="16" t="s">
        <v>59</v>
      </c>
      <c r="P53" s="3"/>
      <c r="Q53" s="3"/>
      <c r="R53" s="3"/>
      <c r="S53" s="3"/>
      <c r="T53" s="17"/>
    </row>
    <row r="54" spans="4:20" x14ac:dyDescent="0.25">
      <c r="D54" s="7">
        <v>42900</v>
      </c>
      <c r="E54" s="47">
        <v>34.404983520507798</v>
      </c>
      <c r="F54" s="47">
        <v>223.81414794921901</v>
      </c>
      <c r="G54" s="10">
        <f t="shared" si="1"/>
        <v>-9.7552566944563157E-3</v>
      </c>
      <c r="H54" s="10">
        <f t="shared" si="2"/>
        <v>-1.2676946491383401E-3</v>
      </c>
      <c r="I54" s="10">
        <f t="shared" si="3"/>
        <v>-8.4875620453179756E-3</v>
      </c>
      <c r="J54" s="11">
        <f>(1-$M$4)*H54+$M$4*G54</f>
        <v>-1.6920727514042389E-3</v>
      </c>
      <c r="O54" s="16" t="s">
        <v>83</v>
      </c>
      <c r="P54" s="3"/>
      <c r="Q54" s="3"/>
      <c r="R54" s="3"/>
      <c r="S54" s="3"/>
      <c r="T54" s="17"/>
    </row>
    <row r="55" spans="4:20" x14ac:dyDescent="0.25">
      <c r="D55" s="7">
        <v>42901</v>
      </c>
      <c r="E55" s="47">
        <v>34.198787689208999</v>
      </c>
      <c r="F55" s="47">
        <v>223.38348388671901</v>
      </c>
      <c r="G55" s="10">
        <f t="shared" si="1"/>
        <v>-5.9931966302466666E-3</v>
      </c>
      <c r="H55" s="10">
        <f t="shared" si="2"/>
        <v>-1.9242039274376399E-3</v>
      </c>
      <c r="I55" s="10">
        <f t="shared" si="3"/>
        <v>-4.0689927028090267E-3</v>
      </c>
      <c r="J55" s="11">
        <f>(1-$M$4)*H55+$M$4*G55</f>
        <v>-2.1276535625780911E-3</v>
      </c>
      <c r="O55" s="65" t="s">
        <v>60</v>
      </c>
      <c r="P55" s="3"/>
      <c r="Q55" s="3"/>
      <c r="R55" s="3"/>
      <c r="S55" s="3"/>
      <c r="T55" s="17"/>
    </row>
    <row r="56" spans="4:20" x14ac:dyDescent="0.25">
      <c r="D56" s="7">
        <v>42902</v>
      </c>
      <c r="E56" s="47">
        <v>33.720024108886697</v>
      </c>
      <c r="F56" s="47">
        <v>223.43225097656199</v>
      </c>
      <c r="G56" s="10">
        <f t="shared" si="1"/>
        <v>-1.3999431344561053E-2</v>
      </c>
      <c r="H56" s="10">
        <f t="shared" si="2"/>
        <v>2.1831108099168439E-4</v>
      </c>
      <c r="I56" s="10">
        <f t="shared" si="3"/>
        <v>-1.4217742425552737E-2</v>
      </c>
      <c r="J56" s="11">
        <f>(1-$M$4)*H56+$M$4*G56</f>
        <v>-4.9257604028595252E-4</v>
      </c>
      <c r="O56" s="65" t="s">
        <v>61</v>
      </c>
      <c r="P56" s="3"/>
      <c r="Q56" s="3"/>
      <c r="R56" s="3"/>
      <c r="S56" s="3"/>
      <c r="T56" s="17"/>
    </row>
    <row r="57" spans="4:20" x14ac:dyDescent="0.25">
      <c r="D57" s="7">
        <v>42905</v>
      </c>
      <c r="E57" s="47">
        <v>34.684658050537102</v>
      </c>
      <c r="F57" s="47">
        <v>225.29238891601599</v>
      </c>
      <c r="G57" s="10">
        <f t="shared" si="1"/>
        <v>2.8607154565947646E-2</v>
      </c>
      <c r="H57" s="10">
        <f t="shared" si="2"/>
        <v>8.3252884546605177E-3</v>
      </c>
      <c r="I57" s="10">
        <f t="shared" si="3"/>
        <v>2.0281866111287128E-2</v>
      </c>
      <c r="J57" s="11">
        <f>(1-$M$4)*H57+$M$4*G57</f>
        <v>9.3393817602248734E-3</v>
      </c>
      <c r="O57" s="65" t="s">
        <v>62</v>
      </c>
      <c r="P57" s="3"/>
      <c r="Q57" s="3"/>
      <c r="R57" s="3"/>
      <c r="S57" s="3"/>
      <c r="T57" s="17"/>
    </row>
    <row r="58" spans="4:20" x14ac:dyDescent="0.25">
      <c r="D58" s="7">
        <v>42906</v>
      </c>
      <c r="E58" s="47">
        <v>34.369434356689503</v>
      </c>
      <c r="F58" s="47">
        <v>223.77299499511699</v>
      </c>
      <c r="G58" s="10">
        <f t="shared" si="1"/>
        <v>-9.0882745157326861E-3</v>
      </c>
      <c r="H58" s="10">
        <f t="shared" si="2"/>
        <v>-6.7440978730328727E-3</v>
      </c>
      <c r="I58" s="10">
        <f t="shared" si="3"/>
        <v>-2.3441766426998134E-3</v>
      </c>
      <c r="J58" s="11">
        <f>(1-$M$4)*H58+$M$4*G58</f>
        <v>-6.8613067051678635E-3</v>
      </c>
      <c r="O58" s="16" t="s">
        <v>84</v>
      </c>
      <c r="P58" s="3"/>
      <c r="Q58" s="3"/>
      <c r="R58" s="3"/>
      <c r="S58" s="3"/>
      <c r="T58" s="17"/>
    </row>
    <row r="59" spans="4:20" x14ac:dyDescent="0.25">
      <c r="D59" s="7">
        <v>42907</v>
      </c>
      <c r="E59" s="47">
        <v>34.573268890380902</v>
      </c>
      <c r="F59" s="47">
        <v>223.71774291992199</v>
      </c>
      <c r="G59" s="10">
        <f t="shared" si="1"/>
        <v>5.9306921253339251E-3</v>
      </c>
      <c r="H59" s="10">
        <f t="shared" si="2"/>
        <v>-2.4691127361553544E-4</v>
      </c>
      <c r="I59" s="10">
        <f t="shared" si="3"/>
        <v>6.1776033989494605E-3</v>
      </c>
      <c r="J59" s="11">
        <f>(1-$M$4)*H59+$M$4*G59</f>
        <v>6.1968896331937627E-5</v>
      </c>
      <c r="O59" s="65" t="s">
        <v>63</v>
      </c>
      <c r="P59" s="3"/>
      <c r="Q59" s="3"/>
      <c r="R59" s="3"/>
      <c r="S59" s="3"/>
      <c r="T59" s="17"/>
    </row>
    <row r="60" spans="4:20" x14ac:dyDescent="0.25">
      <c r="D60" s="7">
        <v>42908</v>
      </c>
      <c r="E60" s="47">
        <v>34.516384124755902</v>
      </c>
      <c r="F60" s="47">
        <v>223.61648559570301</v>
      </c>
      <c r="G60" s="10">
        <f t="shared" si="1"/>
        <v>-1.6453395195392684E-3</v>
      </c>
      <c r="H60" s="10">
        <f t="shared" si="2"/>
        <v>-4.5261195154833178E-4</v>
      </c>
      <c r="I60" s="10">
        <f t="shared" si="3"/>
        <v>-1.1927275679909366E-3</v>
      </c>
      <c r="J60" s="11">
        <f>(1-$M$4)*H60+$M$4*G60</f>
        <v>-5.1224832994787857E-4</v>
      </c>
      <c r="O60" s="65" t="s">
        <v>64</v>
      </c>
      <c r="P60" s="3"/>
      <c r="Q60" s="3"/>
      <c r="R60" s="3"/>
      <c r="S60" s="3"/>
      <c r="T60" s="17"/>
    </row>
    <row r="61" spans="4:20" x14ac:dyDescent="0.25">
      <c r="D61" s="7">
        <v>42909</v>
      </c>
      <c r="E61" s="47">
        <v>34.670448303222699</v>
      </c>
      <c r="F61" s="47">
        <v>223.88346862793</v>
      </c>
      <c r="G61" s="10">
        <f t="shared" si="1"/>
        <v>4.4635086314357419E-3</v>
      </c>
      <c r="H61" s="10">
        <f t="shared" si="2"/>
        <v>1.1939326902297154E-3</v>
      </c>
      <c r="I61" s="10">
        <f t="shared" si="3"/>
        <v>3.2695759412060266E-3</v>
      </c>
      <c r="J61" s="11">
        <f>(1-$M$4)*H61+$M$4*G61</f>
        <v>1.3574114872900167E-3</v>
      </c>
      <c r="O61" s="65" t="s">
        <v>65</v>
      </c>
      <c r="P61" s="3"/>
      <c r="Q61" s="3"/>
      <c r="R61" s="3"/>
      <c r="S61" s="3"/>
      <c r="T61" s="17"/>
    </row>
    <row r="62" spans="4:20" ht="15.75" thickBot="1" x14ac:dyDescent="0.3">
      <c r="D62" s="7">
        <v>42912</v>
      </c>
      <c r="E62" s="47">
        <v>34.561424255371101</v>
      </c>
      <c r="F62" s="47">
        <v>224.030838012695</v>
      </c>
      <c r="G62" s="10">
        <f t="shared" si="1"/>
        <v>-3.1445814284859486E-3</v>
      </c>
      <c r="H62" s="10">
        <f t="shared" si="2"/>
        <v>6.5824147565773927E-4</v>
      </c>
      <c r="I62" s="10">
        <f t="shared" si="3"/>
        <v>-3.8028229041436878E-3</v>
      </c>
      <c r="J62" s="11">
        <f>(1-$M$4)*H62+$M$4*G62</f>
        <v>4.6810033045055488E-4</v>
      </c>
      <c r="O62" s="66" t="s">
        <v>66</v>
      </c>
      <c r="P62" s="34"/>
      <c r="Q62" s="34"/>
      <c r="R62" s="34"/>
      <c r="S62" s="34"/>
      <c r="T62" s="67"/>
    </row>
    <row r="63" spans="4:20" x14ac:dyDescent="0.25">
      <c r="D63" s="7">
        <v>42913</v>
      </c>
      <c r="E63" s="47">
        <v>34.066051483154297</v>
      </c>
      <c r="F63" s="47">
        <v>222.22602844238301</v>
      </c>
      <c r="G63" s="10">
        <f t="shared" si="1"/>
        <v>-1.4333112216572519E-2</v>
      </c>
      <c r="H63" s="10">
        <f t="shared" si="2"/>
        <v>-8.0560765041182147E-3</v>
      </c>
      <c r="I63" s="10">
        <f t="shared" si="3"/>
        <v>-6.2770357124543041E-3</v>
      </c>
      <c r="J63" s="11">
        <f>(1-$M$4)*H63+$M$4*G63</f>
        <v>-8.3699282897409296E-3</v>
      </c>
    </row>
    <row r="64" spans="4:20" x14ac:dyDescent="0.25">
      <c r="D64" s="7">
        <v>42914</v>
      </c>
      <c r="E64" s="47">
        <v>34.563785552978501</v>
      </c>
      <c r="F64" s="47">
        <v>224.21498107910199</v>
      </c>
      <c r="G64" s="10">
        <f t="shared" si="1"/>
        <v>1.4610852979845212E-2</v>
      </c>
      <c r="H64" s="10">
        <f t="shared" si="2"/>
        <v>8.9501335674306848E-3</v>
      </c>
      <c r="I64" s="10">
        <f t="shared" si="3"/>
        <v>5.6607194124145277E-3</v>
      </c>
      <c r="J64" s="11">
        <f>(1-$M$4)*H64+$M$4*G64</f>
        <v>9.2331695380514101E-3</v>
      </c>
    </row>
    <row r="65" spans="4:10" x14ac:dyDescent="0.25">
      <c r="D65" s="7">
        <v>42915</v>
      </c>
      <c r="E65" s="47">
        <v>34.054203033447301</v>
      </c>
      <c r="F65" s="47">
        <v>222.24440002441401</v>
      </c>
      <c r="G65" s="10">
        <f t="shared" si="1"/>
        <v>-1.4743249657944046E-2</v>
      </c>
      <c r="H65" s="10">
        <f t="shared" si="2"/>
        <v>-8.7888019132529305E-3</v>
      </c>
      <c r="I65" s="10">
        <f t="shared" si="3"/>
        <v>-5.9544477446911159E-3</v>
      </c>
      <c r="J65" s="11">
        <f>(1-$M$4)*H65+$M$4*G65</f>
        <v>-9.0865243004874859E-3</v>
      </c>
    </row>
    <row r="66" spans="4:10" x14ac:dyDescent="0.25">
      <c r="D66" s="7">
        <v>42916</v>
      </c>
      <c r="E66" s="47">
        <v>34.134788513183601</v>
      </c>
      <c r="F66" s="47">
        <v>222.658767700195</v>
      </c>
      <c r="G66" s="10">
        <f t="shared" si="1"/>
        <v>2.3663886556719582E-3</v>
      </c>
      <c r="H66" s="10">
        <f t="shared" si="2"/>
        <v>1.864468466856728E-3</v>
      </c>
      <c r="I66" s="10">
        <f t="shared" si="3"/>
        <v>5.0192018881523026E-4</v>
      </c>
      <c r="J66" s="11">
        <f>(1-$M$4)*H66+$M$4*G66</f>
        <v>1.8895644762974896E-3</v>
      </c>
    </row>
    <row r="67" spans="4:10" x14ac:dyDescent="0.25">
      <c r="D67" s="7">
        <v>42919</v>
      </c>
      <c r="E67" s="47">
        <v>34.011547088622997</v>
      </c>
      <c r="F67" s="47">
        <v>223.03631591796901</v>
      </c>
      <c r="G67" s="10">
        <f t="shared" si="1"/>
        <v>-3.6104346893200967E-3</v>
      </c>
      <c r="H67" s="10">
        <f t="shared" si="2"/>
        <v>1.6956359799960019E-3</v>
      </c>
      <c r="I67" s="10">
        <f t="shared" si="3"/>
        <v>-5.3060706693160986E-3</v>
      </c>
      <c r="J67" s="11">
        <f>(1-$M$4)*H67+$M$4*G67</f>
        <v>1.4303324465301968E-3</v>
      </c>
    </row>
    <row r="68" spans="4:10" x14ac:dyDescent="0.25">
      <c r="D68" s="7">
        <v>42921</v>
      </c>
      <c r="E68" s="47">
        <v>34.151390075683601</v>
      </c>
      <c r="F68" s="47">
        <v>223.55198669433599</v>
      </c>
      <c r="G68" s="10">
        <f t="shared" si="1"/>
        <v>4.1116326374750489E-3</v>
      </c>
      <c r="H68" s="10">
        <f t="shared" si="2"/>
        <v>2.3120484852190426E-3</v>
      </c>
      <c r="I68" s="10">
        <f t="shared" si="3"/>
        <v>1.7995841522560063E-3</v>
      </c>
      <c r="J68" s="11">
        <f>(1-$M$4)*H68+$M$4*G68</f>
        <v>2.4020276928318428E-3</v>
      </c>
    </row>
    <row r="69" spans="4:10" x14ac:dyDescent="0.25">
      <c r="D69" s="7">
        <v>42922</v>
      </c>
      <c r="E69" s="47">
        <v>33.829044342041001</v>
      </c>
      <c r="F69" s="47">
        <v>221.50770568847699</v>
      </c>
      <c r="G69" s="10">
        <f t="shared" si="1"/>
        <v>-9.438729519596234E-3</v>
      </c>
      <c r="H69" s="10">
        <f t="shared" si="2"/>
        <v>-9.1445441218742651E-3</v>
      </c>
      <c r="I69" s="10">
        <f t="shared" si="3"/>
        <v>-2.9418539772196883E-4</v>
      </c>
      <c r="J69" s="11">
        <f>(1-$M$4)*H69+$M$4*G69</f>
        <v>-9.1592533917603629E-3</v>
      </c>
    </row>
    <row r="70" spans="4:10" x14ac:dyDescent="0.25">
      <c r="D70" s="7">
        <v>42923</v>
      </c>
      <c r="E70" s="47">
        <v>34.172714233398402</v>
      </c>
      <c r="F70" s="47">
        <v>222.94424438476599</v>
      </c>
      <c r="G70" s="10">
        <f t="shared" si="1"/>
        <v>1.0159018619698479E-2</v>
      </c>
      <c r="H70" s="10">
        <f t="shared" si="2"/>
        <v>6.4852764007645725E-3</v>
      </c>
      <c r="I70" s="10">
        <f t="shared" si="3"/>
        <v>3.6737422189339064E-3</v>
      </c>
      <c r="J70" s="11">
        <f>(1-$M$4)*H70+$M$4*G70</f>
        <v>6.6689635117112671E-3</v>
      </c>
    </row>
    <row r="71" spans="4:10" x14ac:dyDescent="0.25">
      <c r="D71" s="7">
        <v>42926</v>
      </c>
      <c r="E71" s="47">
        <v>34.381278991699197</v>
      </c>
      <c r="F71" s="47">
        <v>223.183670043945</v>
      </c>
      <c r="G71" s="10">
        <f t="shared" ref="G71:G134" si="8">E71/E70-1</f>
        <v>6.1032541013952279E-3</v>
      </c>
      <c r="H71" s="10">
        <f t="shared" ref="H71:H134" si="9">F71/F70-1</f>
        <v>1.0739261730650096E-3</v>
      </c>
      <c r="I71" s="10">
        <f t="shared" ref="I71:I134" si="10">G71-H71</f>
        <v>5.0293279283302184E-3</v>
      </c>
      <c r="J71" s="11">
        <f>(1-$M$4)*H71+$M$4*G71</f>
        <v>1.3253925694815204E-3</v>
      </c>
    </row>
    <row r="72" spans="4:10" x14ac:dyDescent="0.25">
      <c r="D72" s="7">
        <v>42927</v>
      </c>
      <c r="E72" s="47">
        <v>34.492691040039098</v>
      </c>
      <c r="F72" s="47">
        <v>223.01791381835901</v>
      </c>
      <c r="G72" s="10">
        <f t="shared" si="8"/>
        <v>3.2404858576320361E-3</v>
      </c>
      <c r="H72" s="10">
        <f t="shared" si="9"/>
        <v>-7.4268975661773151E-4</v>
      </c>
      <c r="I72" s="10">
        <f t="shared" si="10"/>
        <v>3.9831756142497676E-3</v>
      </c>
      <c r="J72" s="11">
        <f>(1-$M$4)*H72+$M$4*G72</f>
        <v>-5.4353097590524309E-4</v>
      </c>
    </row>
    <row r="73" spans="4:10" x14ac:dyDescent="0.25">
      <c r="D73" s="7">
        <v>42928</v>
      </c>
      <c r="E73" s="47">
        <v>34.5424613952637</v>
      </c>
      <c r="F73" s="47">
        <v>224.69383239746099</v>
      </c>
      <c r="G73" s="10">
        <f t="shared" si="8"/>
        <v>1.4429246812557306E-3</v>
      </c>
      <c r="H73" s="10">
        <f t="shared" si="9"/>
        <v>7.5147262854722285E-3</v>
      </c>
      <c r="I73" s="10">
        <f t="shared" si="10"/>
        <v>-6.0718016042164979E-3</v>
      </c>
      <c r="J73" s="11">
        <f>(1-$M$4)*H73+$M$4*G73</f>
        <v>7.2111362052614033E-3</v>
      </c>
    </row>
    <row r="74" spans="4:10" x14ac:dyDescent="0.25">
      <c r="D74" s="7">
        <v>42929</v>
      </c>
      <c r="E74" s="47">
        <v>35.023597717285199</v>
      </c>
      <c r="F74" s="47">
        <v>225.07138061523401</v>
      </c>
      <c r="G74" s="10">
        <f t="shared" si="8"/>
        <v>1.3928837221989898E-2</v>
      </c>
      <c r="H74" s="10">
        <f t="shared" si="9"/>
        <v>1.6802785094036654E-3</v>
      </c>
      <c r="I74" s="10">
        <f t="shared" si="10"/>
        <v>1.2248558712586233E-2</v>
      </c>
      <c r="J74" s="11">
        <f>(1-$M$4)*H74+$M$4*G74</f>
        <v>2.2927064450329769E-3</v>
      </c>
    </row>
    <row r="75" spans="4:10" x14ac:dyDescent="0.25">
      <c r="D75" s="7">
        <v>42930</v>
      </c>
      <c r="E75" s="47">
        <v>35.324600219726598</v>
      </c>
      <c r="F75" s="47">
        <v>226.12113952636699</v>
      </c>
      <c r="G75" s="10">
        <f t="shared" si="8"/>
        <v>8.5942770606015628E-3</v>
      </c>
      <c r="H75" s="10">
        <f t="shared" si="9"/>
        <v>4.6641154831124076E-3</v>
      </c>
      <c r="I75" s="10">
        <f t="shared" si="10"/>
        <v>3.9301615774891552E-3</v>
      </c>
      <c r="J75" s="11">
        <f>(1-$M$4)*H75+$M$4*G75</f>
        <v>4.8606235619868647E-3</v>
      </c>
    </row>
    <row r="76" spans="4:10" x14ac:dyDescent="0.25">
      <c r="D76" s="7">
        <v>42933</v>
      </c>
      <c r="E76" s="47">
        <v>35.447853088378899</v>
      </c>
      <c r="F76" s="47">
        <v>226.09349060058599</v>
      </c>
      <c r="G76" s="10">
        <f t="shared" si="8"/>
        <v>3.4891511265702224E-3</v>
      </c>
      <c r="H76" s="10">
        <f t="shared" si="9"/>
        <v>-1.2227483834070796E-4</v>
      </c>
      <c r="I76" s="10">
        <f t="shared" si="10"/>
        <v>3.6114259649109304E-3</v>
      </c>
      <c r="J76" s="11">
        <f>(1-$M$4)*H76+$M$4*G76</f>
        <v>5.8296459904838576E-5</v>
      </c>
    </row>
    <row r="77" spans="4:10" x14ac:dyDescent="0.25">
      <c r="D77" s="7">
        <v>42934</v>
      </c>
      <c r="E77" s="47">
        <v>35.571098327636697</v>
      </c>
      <c r="F77" s="47">
        <v>226.21321105957</v>
      </c>
      <c r="G77" s="10">
        <f t="shared" si="8"/>
        <v>3.4768040521528931E-3</v>
      </c>
      <c r="H77" s="10">
        <f t="shared" si="9"/>
        <v>5.2951749590834929E-4</v>
      </c>
      <c r="I77" s="10">
        <f t="shared" si="10"/>
        <v>2.9472865562445438E-3</v>
      </c>
      <c r="J77" s="11">
        <f>(1-$M$4)*H77+$M$4*G77</f>
        <v>6.7688182372057639E-4</v>
      </c>
    </row>
    <row r="78" spans="4:10" x14ac:dyDescent="0.25">
      <c r="D78" s="7">
        <v>42935</v>
      </c>
      <c r="E78" s="47">
        <v>35.793895721435497</v>
      </c>
      <c r="F78" s="47">
        <v>227.43792724609401</v>
      </c>
      <c r="G78" s="10">
        <f t="shared" si="8"/>
        <v>6.2634386980875423E-3</v>
      </c>
      <c r="H78" s="10">
        <f t="shared" si="9"/>
        <v>5.4139905480652395E-3</v>
      </c>
      <c r="I78" s="10">
        <f t="shared" si="10"/>
        <v>8.4944815002230278E-4</v>
      </c>
      <c r="J78" s="11">
        <f>(1-$M$4)*H78+$M$4*G78</f>
        <v>5.4564629555663548E-3</v>
      </c>
    </row>
    <row r="79" spans="4:10" x14ac:dyDescent="0.25">
      <c r="D79" s="7">
        <v>42936</v>
      </c>
      <c r="E79" s="47">
        <v>35.632728576660199</v>
      </c>
      <c r="F79" s="47">
        <v>227.53923034668</v>
      </c>
      <c r="G79" s="10">
        <f t="shared" si="8"/>
        <v>-4.5026433006782884E-3</v>
      </c>
      <c r="H79" s="10">
        <f t="shared" si="9"/>
        <v>4.4540988309482721E-4</v>
      </c>
      <c r="I79" s="10">
        <f t="shared" si="10"/>
        <v>-4.9480531837731156E-3</v>
      </c>
      <c r="J79" s="11">
        <f>(1-$M$4)*H79+$M$4*G79</f>
        <v>1.9800722390617137E-4</v>
      </c>
    </row>
    <row r="80" spans="4:10" x14ac:dyDescent="0.25">
      <c r="D80" s="7">
        <v>42937</v>
      </c>
      <c r="E80" s="47">
        <v>35.616138458252003</v>
      </c>
      <c r="F80" s="47">
        <v>227.33663940429699</v>
      </c>
      <c r="G80" s="10">
        <f t="shared" si="8"/>
        <v>-4.6558652875838824E-4</v>
      </c>
      <c r="H80" s="10">
        <f t="shared" si="9"/>
        <v>-8.9035610287657718E-4</v>
      </c>
      <c r="I80" s="10">
        <f t="shared" si="10"/>
        <v>4.2476957411818894E-4</v>
      </c>
      <c r="J80" s="11">
        <f>(1-$M$4)*H80+$M$4*G80</f>
        <v>-8.6911762417066771E-4</v>
      </c>
    </row>
    <row r="81" spans="4:10" x14ac:dyDescent="0.25">
      <c r="D81" s="7">
        <v>42940</v>
      </c>
      <c r="E81" s="47">
        <v>36.047496795654297</v>
      </c>
      <c r="F81" s="47">
        <v>227.28143310546901</v>
      </c>
      <c r="G81" s="10">
        <f t="shared" si="8"/>
        <v>1.2111316837672303E-2</v>
      </c>
      <c r="H81" s="10">
        <f t="shared" si="9"/>
        <v>-2.4283942514780055E-4</v>
      </c>
      <c r="I81" s="10">
        <f t="shared" si="10"/>
        <v>1.2354156262820104E-2</v>
      </c>
      <c r="J81" s="11">
        <f>(1-$M$4)*H81+$M$4*G81</f>
        <v>3.7486838799320472E-4</v>
      </c>
    </row>
    <row r="82" spans="4:10" x14ac:dyDescent="0.25">
      <c r="D82" s="7">
        <v>42941</v>
      </c>
      <c r="E82" s="47">
        <v>36.2015571594238</v>
      </c>
      <c r="F82" s="47">
        <v>227.833908081055</v>
      </c>
      <c r="G82" s="10">
        <f t="shared" si="8"/>
        <v>4.2738158669612947E-3</v>
      </c>
      <c r="H82" s="10">
        <f t="shared" si="9"/>
        <v>2.430796779293587E-3</v>
      </c>
      <c r="I82" s="10">
        <f t="shared" si="10"/>
        <v>1.8430190876677077E-3</v>
      </c>
      <c r="J82" s="11">
        <f>(1-$M$4)*H82+$M$4*G82</f>
        <v>2.5229477336769723E-3</v>
      </c>
    </row>
    <row r="83" spans="4:10" x14ac:dyDescent="0.25">
      <c r="D83" s="7">
        <v>42942</v>
      </c>
      <c r="E83" s="47">
        <v>36.372207641601598</v>
      </c>
      <c r="F83" s="47">
        <v>227.84309387207</v>
      </c>
      <c r="G83" s="10">
        <f t="shared" si="8"/>
        <v>4.7138989471169346E-3</v>
      </c>
      <c r="H83" s="10">
        <f t="shared" si="9"/>
        <v>4.0317927618271909E-5</v>
      </c>
      <c r="I83" s="10">
        <f t="shared" si="10"/>
        <v>4.6735810194986627E-3</v>
      </c>
      <c r="J83" s="11">
        <f>(1-$M$4)*H83+$M$4*G83</f>
        <v>2.7399697859320504E-4</v>
      </c>
    </row>
    <row r="84" spans="4:10" x14ac:dyDescent="0.25">
      <c r="D84" s="7">
        <v>42943</v>
      </c>
      <c r="E84" s="47">
        <v>35.684871673583999</v>
      </c>
      <c r="F84" s="47">
        <v>227.63128662109401</v>
      </c>
      <c r="G84" s="10">
        <f t="shared" si="8"/>
        <v>-1.8897284838752637E-2</v>
      </c>
      <c r="H84" s="10">
        <f t="shared" si="9"/>
        <v>-9.2961892053189388E-4</v>
      </c>
      <c r="I84" s="10">
        <f t="shared" si="10"/>
        <v>-1.7967665918220743E-2</v>
      </c>
      <c r="J84" s="11">
        <f>(1-$M$4)*H84+$M$4*G84</f>
        <v>-1.8280022164429311E-3</v>
      </c>
    </row>
    <row r="85" spans="4:10" x14ac:dyDescent="0.25">
      <c r="D85" s="7">
        <v>42944</v>
      </c>
      <c r="E85" s="47">
        <v>35.433628082275398</v>
      </c>
      <c r="F85" s="47">
        <v>227.36431884765599</v>
      </c>
      <c r="G85" s="10">
        <f t="shared" si="8"/>
        <v>-7.0406191622817138E-3</v>
      </c>
      <c r="H85" s="10">
        <f t="shared" si="9"/>
        <v>-1.1728079096718913E-3</v>
      </c>
      <c r="I85" s="10">
        <f t="shared" si="10"/>
        <v>-5.8678112526098225E-3</v>
      </c>
      <c r="J85" s="11">
        <f>(1-$M$4)*H85+$M$4*G85</f>
        <v>-1.4661984723023823E-3</v>
      </c>
    </row>
    <row r="86" spans="4:10" x14ac:dyDescent="0.25">
      <c r="D86" s="7">
        <v>42947</v>
      </c>
      <c r="E86" s="47">
        <v>35.251132965087898</v>
      </c>
      <c r="F86" s="47">
        <v>227.23533630371099</v>
      </c>
      <c r="G86" s="10">
        <f t="shared" si="8"/>
        <v>-5.1503367581708925E-3</v>
      </c>
      <c r="H86" s="10">
        <f t="shared" si="9"/>
        <v>-5.6729457198345656E-4</v>
      </c>
      <c r="I86" s="10">
        <f t="shared" si="10"/>
        <v>-4.583042186187436E-3</v>
      </c>
      <c r="J86" s="11">
        <f>(1-$M$4)*H86+$M$4*G86</f>
        <v>-7.9644668129282828E-4</v>
      </c>
    </row>
    <row r="87" spans="4:10" x14ac:dyDescent="0.25">
      <c r="D87" s="7">
        <v>42948</v>
      </c>
      <c r="E87" s="47">
        <v>35.563991546630902</v>
      </c>
      <c r="F87" s="47">
        <v>227.74183654785199</v>
      </c>
      <c r="G87" s="10">
        <f t="shared" si="8"/>
        <v>8.8751354985625586E-3</v>
      </c>
      <c r="H87" s="10">
        <f t="shared" si="9"/>
        <v>2.2289677845879208E-3</v>
      </c>
      <c r="I87" s="10">
        <f t="shared" si="10"/>
        <v>6.6461677139746378E-3</v>
      </c>
      <c r="J87" s="11">
        <f>(1-$M$4)*H87+$M$4*G87</f>
        <v>2.5612761702866523E-3</v>
      </c>
    </row>
    <row r="88" spans="4:10" x14ac:dyDescent="0.25">
      <c r="D88" s="7">
        <v>42949</v>
      </c>
      <c r="E88" s="47">
        <v>37.244419097900398</v>
      </c>
      <c r="F88" s="47">
        <v>227.852294921875</v>
      </c>
      <c r="G88" s="10">
        <f t="shared" si="8"/>
        <v>4.7250814045047385E-2</v>
      </c>
      <c r="H88" s="10">
        <f t="shared" si="9"/>
        <v>4.8501573403192388E-4</v>
      </c>
      <c r="I88" s="10">
        <f t="shared" si="10"/>
        <v>4.6765798311015461E-2</v>
      </c>
      <c r="J88" s="11">
        <f>(1-$M$4)*H88+$M$4*G88</f>
        <v>2.823305649582697E-3</v>
      </c>
    </row>
    <row r="89" spans="4:10" x14ac:dyDescent="0.25">
      <c r="D89" s="7">
        <v>42950</v>
      </c>
      <c r="E89" s="47">
        <v>36.872314453125</v>
      </c>
      <c r="F89" s="47">
        <v>227.41032409668</v>
      </c>
      <c r="G89" s="10">
        <f t="shared" si="8"/>
        <v>-9.990883299784814E-3</v>
      </c>
      <c r="H89" s="10">
        <f t="shared" si="9"/>
        <v>-1.9397251423187711E-3</v>
      </c>
      <c r="I89" s="10">
        <f t="shared" si="10"/>
        <v>-8.0511581574660429E-3</v>
      </c>
      <c r="J89" s="11">
        <f>(1-$M$4)*H89+$M$4*G89</f>
        <v>-2.3422830501920733E-3</v>
      </c>
    </row>
    <row r="90" spans="4:10" x14ac:dyDescent="0.25">
      <c r="D90" s="7">
        <v>42951</v>
      </c>
      <c r="E90" s="47">
        <v>37.066658020019503</v>
      </c>
      <c r="F90" s="47">
        <v>227.82467651367199</v>
      </c>
      <c r="G90" s="10">
        <f t="shared" si="8"/>
        <v>5.2707178753741424E-3</v>
      </c>
      <c r="H90" s="10">
        <f t="shared" si="9"/>
        <v>1.8220475197767705E-3</v>
      </c>
      <c r="I90" s="10">
        <f t="shared" si="10"/>
        <v>3.4486703555973719E-3</v>
      </c>
      <c r="J90" s="11">
        <f>(1-$M$4)*H90+$M$4*G90</f>
        <v>1.994481037556639E-3</v>
      </c>
    </row>
    <row r="91" spans="4:10" x14ac:dyDescent="0.25">
      <c r="D91" s="7">
        <v>42954</v>
      </c>
      <c r="E91" s="47">
        <v>37.640235900878899</v>
      </c>
      <c r="F91" s="47">
        <v>228.24826049804699</v>
      </c>
      <c r="G91" s="10">
        <f t="shared" si="8"/>
        <v>1.5474227014197206E-2</v>
      </c>
      <c r="H91" s="10">
        <f t="shared" si="9"/>
        <v>1.8592541899191684E-3</v>
      </c>
      <c r="I91" s="10">
        <f t="shared" si="10"/>
        <v>1.3614972824278038E-2</v>
      </c>
      <c r="J91" s="11">
        <f>(1-$M$4)*H91+$M$4*G91</f>
        <v>2.5400028311330699E-3</v>
      </c>
    </row>
    <row r="92" spans="4:10" x14ac:dyDescent="0.25">
      <c r="D92" s="7">
        <v>42955</v>
      </c>
      <c r="E92" s="47">
        <v>37.941238403320298</v>
      </c>
      <c r="F92" s="47">
        <v>227.68655395507801</v>
      </c>
      <c r="G92" s="10">
        <f t="shared" si="8"/>
        <v>7.9968282673374969E-3</v>
      </c>
      <c r="H92" s="10">
        <f t="shared" si="9"/>
        <v>-2.4609455587670803E-3</v>
      </c>
      <c r="I92" s="10">
        <f t="shared" si="10"/>
        <v>1.0457773826104577E-2</v>
      </c>
      <c r="J92" s="11">
        <f>(1-$M$4)*H92+$M$4*G92</f>
        <v>-1.9380568674618515E-3</v>
      </c>
    </row>
    <row r="93" spans="4:10" x14ac:dyDescent="0.25">
      <c r="D93" s="7">
        <v>42956</v>
      </c>
      <c r="E93" s="47">
        <v>38.173515319824197</v>
      </c>
      <c r="F93" s="47">
        <v>227.67733764648401</v>
      </c>
      <c r="G93" s="10">
        <f t="shared" si="8"/>
        <v>6.1220172635052528E-3</v>
      </c>
      <c r="H93" s="10">
        <f t="shared" si="9"/>
        <v>-4.0478053859205332E-5</v>
      </c>
      <c r="I93" s="10">
        <f t="shared" si="10"/>
        <v>6.1624953173644581E-3</v>
      </c>
      <c r="J93" s="11">
        <f>(1-$M$4)*H93+$M$4*G93</f>
        <v>2.6764671200901763E-4</v>
      </c>
    </row>
    <row r="94" spans="4:10" x14ac:dyDescent="0.25">
      <c r="D94" s="7">
        <v>42957</v>
      </c>
      <c r="E94" s="47">
        <v>36.957618713378899</v>
      </c>
      <c r="F94" s="47">
        <v>224.463623046875</v>
      </c>
      <c r="G94" s="10">
        <f t="shared" si="8"/>
        <v>-3.1851837491473023E-2</v>
      </c>
      <c r="H94" s="10">
        <f t="shared" si="9"/>
        <v>-1.411521512342595E-2</v>
      </c>
      <c r="I94" s="10">
        <f t="shared" si="10"/>
        <v>-1.7736622368047072E-2</v>
      </c>
      <c r="J94" s="11">
        <f>(1-$M$4)*H94+$M$4*G94</f>
        <v>-1.5002046241828302E-2</v>
      </c>
    </row>
    <row r="95" spans="4:10" x14ac:dyDescent="0.25">
      <c r="D95" s="7">
        <v>42958</v>
      </c>
      <c r="E95" s="47">
        <v>37.471584320068402</v>
      </c>
      <c r="F95" s="47">
        <v>224.79508972168</v>
      </c>
      <c r="G95" s="10">
        <f t="shared" si="8"/>
        <v>1.3906891855655301E-2</v>
      </c>
      <c r="H95" s="10">
        <f t="shared" si="9"/>
        <v>1.4767055360938031E-3</v>
      </c>
      <c r="I95" s="10">
        <f t="shared" si="10"/>
        <v>1.2430186319561498E-2</v>
      </c>
      <c r="J95" s="11">
        <f>(1-$M$4)*H95+$M$4*G95</f>
        <v>2.0982148520718781E-3</v>
      </c>
    </row>
    <row r="96" spans="4:10" x14ac:dyDescent="0.25">
      <c r="D96" s="7">
        <v>42961</v>
      </c>
      <c r="E96" s="47">
        <v>38.035507202148402</v>
      </c>
      <c r="F96" s="47">
        <v>227.02355957031199</v>
      </c>
      <c r="G96" s="10">
        <f t="shared" si="8"/>
        <v>1.5049347187009232E-2</v>
      </c>
      <c r="H96" s="10">
        <f t="shared" si="9"/>
        <v>9.9133386382730393E-3</v>
      </c>
      <c r="I96" s="10">
        <f t="shared" si="10"/>
        <v>5.1360085487361928E-3</v>
      </c>
      <c r="J96" s="11">
        <f>(1-$M$4)*H96+$M$4*G96</f>
        <v>1.0170139065709849E-2</v>
      </c>
    </row>
    <row r="97" spans="4:10" x14ac:dyDescent="0.25">
      <c r="D97" s="7">
        <v>42962</v>
      </c>
      <c r="E97" s="47">
        <v>38.451915740966797</v>
      </c>
      <c r="F97" s="47">
        <v>226.99591064453099</v>
      </c>
      <c r="G97" s="10">
        <f t="shared" si="8"/>
        <v>1.0947889733803118E-2</v>
      </c>
      <c r="H97" s="10">
        <f t="shared" si="9"/>
        <v>-1.2178879510715834E-4</v>
      </c>
      <c r="I97" s="10">
        <f t="shared" si="10"/>
        <v>1.1069678528910276E-2</v>
      </c>
      <c r="J97" s="11">
        <f>(1-$M$4)*H97+$M$4*G97</f>
        <v>4.3169513133835551E-4</v>
      </c>
    </row>
    <row r="98" spans="4:10" x14ac:dyDescent="0.25">
      <c r="D98" s="7">
        <v>42963</v>
      </c>
      <c r="E98" s="47">
        <v>38.297248840332003</v>
      </c>
      <c r="F98" s="47">
        <v>227.39187622070301</v>
      </c>
      <c r="G98" s="10">
        <f t="shared" si="8"/>
        <v>-4.0223457701487053E-3</v>
      </c>
      <c r="H98" s="10">
        <f t="shared" si="9"/>
        <v>1.7443731697532883E-3</v>
      </c>
      <c r="I98" s="10">
        <f t="shared" si="10"/>
        <v>-5.7667189399019936E-3</v>
      </c>
      <c r="J98" s="11">
        <f>(1-$M$4)*H98+$M$4*G98</f>
        <v>1.4560372227581885E-3</v>
      </c>
    </row>
    <row r="99" spans="4:10" x14ac:dyDescent="0.25">
      <c r="D99" s="7">
        <v>42964</v>
      </c>
      <c r="E99" s="47">
        <v>37.562004089355497</v>
      </c>
      <c r="F99" s="47">
        <v>223.84666442871099</v>
      </c>
      <c r="G99" s="10">
        <f t="shared" si="8"/>
        <v>-1.9198369941451188E-2</v>
      </c>
      <c r="H99" s="10">
        <f t="shared" si="9"/>
        <v>-1.5590758345962574E-2</v>
      </c>
      <c r="I99" s="10">
        <f t="shared" si="10"/>
        <v>-3.6076115954886134E-3</v>
      </c>
      <c r="J99" s="11">
        <f>(1-$M$4)*H99+$M$4*G99</f>
        <v>-1.5771138925737005E-2</v>
      </c>
    </row>
    <row r="100" spans="4:10" x14ac:dyDescent="0.25">
      <c r="D100" s="7">
        <v>42965</v>
      </c>
      <c r="E100" s="47">
        <v>37.476348876953097</v>
      </c>
      <c r="F100" s="47">
        <v>223.49676513671901</v>
      </c>
      <c r="G100" s="10">
        <f t="shared" si="8"/>
        <v>-2.2803685394058304E-3</v>
      </c>
      <c r="H100" s="10">
        <f t="shared" si="9"/>
        <v>-1.5631204194397341E-3</v>
      </c>
      <c r="I100" s="10">
        <f t="shared" si="10"/>
        <v>-7.1724811996609628E-4</v>
      </c>
      <c r="J100" s="11">
        <f>(1-$M$4)*H100+$M$4*G100</f>
        <v>-1.598982825438039E-3</v>
      </c>
    </row>
    <row r="101" spans="4:10" x14ac:dyDescent="0.25">
      <c r="D101" s="7">
        <v>42968</v>
      </c>
      <c r="E101" s="47">
        <v>37.407337188720703</v>
      </c>
      <c r="F101" s="47">
        <v>223.67170715332</v>
      </c>
      <c r="G101" s="10">
        <f t="shared" si="8"/>
        <v>-1.8414730970452986E-3</v>
      </c>
      <c r="H101" s="10">
        <f t="shared" si="9"/>
        <v>7.8274965856439671E-4</v>
      </c>
      <c r="I101" s="10">
        <f t="shared" si="10"/>
        <v>-2.6242227556096953E-3</v>
      </c>
      <c r="J101" s="11">
        <f>(1-$M$4)*H101+$M$4*G101</f>
        <v>6.5153852078391199E-4</v>
      </c>
    </row>
    <row r="102" spans="4:10" x14ac:dyDescent="0.25">
      <c r="D102" s="7">
        <v>42969</v>
      </c>
      <c r="E102" s="47">
        <v>38.018852233886697</v>
      </c>
      <c r="F102" s="47">
        <v>226.01062011718699</v>
      </c>
      <c r="G102" s="10">
        <f t="shared" si="8"/>
        <v>1.6347462586842054E-2</v>
      </c>
      <c r="H102" s="10">
        <f t="shared" si="9"/>
        <v>1.0456901293571796E-2</v>
      </c>
      <c r="I102" s="10">
        <f t="shared" si="10"/>
        <v>5.8905612932702578E-3</v>
      </c>
      <c r="J102" s="11">
        <f>(1-$M$4)*H102+$M$4*G102</f>
        <v>1.0751429358235309E-2</v>
      </c>
    </row>
    <row r="103" spans="4:10" x14ac:dyDescent="0.25">
      <c r="D103" s="7">
        <v>42970</v>
      </c>
      <c r="E103" s="47">
        <v>38.066440582275398</v>
      </c>
      <c r="F103" s="47">
        <v>225.20028686523401</v>
      </c>
      <c r="G103" s="10">
        <f t="shared" si="8"/>
        <v>1.2517039729642576E-3</v>
      </c>
      <c r="H103" s="10">
        <f t="shared" si="9"/>
        <v>-3.5853768797803331E-3</v>
      </c>
      <c r="I103" s="10">
        <f t="shared" si="10"/>
        <v>4.8370808527445908E-3</v>
      </c>
      <c r="J103" s="11">
        <f>(1-$M$4)*H103+$M$4*G103</f>
        <v>-3.3435228371431033E-3</v>
      </c>
    </row>
    <row r="104" spans="4:10" x14ac:dyDescent="0.25">
      <c r="D104" s="7">
        <v>42971</v>
      </c>
      <c r="E104" s="47">
        <v>37.897499084472699</v>
      </c>
      <c r="F104" s="47">
        <v>224.67541503906199</v>
      </c>
      <c r="G104" s="10">
        <f t="shared" si="8"/>
        <v>-4.4380692079039052E-3</v>
      </c>
      <c r="H104" s="10">
        <f t="shared" si="9"/>
        <v>-2.3306889768134331E-3</v>
      </c>
      <c r="I104" s="10">
        <f t="shared" si="10"/>
        <v>-2.1073802310904721E-3</v>
      </c>
      <c r="J104" s="11">
        <f>(1-$M$4)*H104+$M$4*G104</f>
        <v>-2.4360579883679566E-3</v>
      </c>
    </row>
    <row r="105" spans="4:10" x14ac:dyDescent="0.25">
      <c r="D105" s="7">
        <v>42972</v>
      </c>
      <c r="E105" s="47">
        <v>38.037883758544901</v>
      </c>
      <c r="F105" s="47">
        <v>225.20028686523401</v>
      </c>
      <c r="G105" s="10">
        <f t="shared" si="8"/>
        <v>3.7043255482185344E-3</v>
      </c>
      <c r="H105" s="10">
        <f t="shared" si="9"/>
        <v>2.3361337780583025E-3</v>
      </c>
      <c r="I105" s="10">
        <f t="shared" si="10"/>
        <v>1.368191770160232E-3</v>
      </c>
      <c r="J105" s="11">
        <f>(1-$M$4)*H105+$M$4*G105</f>
        <v>2.4045433665663141E-3</v>
      </c>
    </row>
    <row r="106" spans="4:10" x14ac:dyDescent="0.25">
      <c r="D106" s="7">
        <v>42975</v>
      </c>
      <c r="E106" s="47">
        <v>38.420982360839801</v>
      </c>
      <c r="F106" s="47">
        <v>225.20948791503901</v>
      </c>
      <c r="G106" s="10">
        <f t="shared" si="8"/>
        <v>1.0071501472761035E-2</v>
      </c>
      <c r="H106" s="10">
        <f t="shared" si="9"/>
        <v>4.0857185099829607E-5</v>
      </c>
      <c r="I106" s="10">
        <f t="shared" si="10"/>
        <v>1.0030644287661206E-2</v>
      </c>
      <c r="J106" s="11">
        <f>(1-$M$4)*H106+$M$4*G106</f>
        <v>5.4238939948288991E-4</v>
      </c>
    </row>
    <row r="107" spans="4:10" x14ac:dyDescent="0.25">
      <c r="D107" s="7">
        <v>42976</v>
      </c>
      <c r="E107" s="47">
        <v>38.763618469238303</v>
      </c>
      <c r="F107" s="47">
        <v>225.467361450195</v>
      </c>
      <c r="G107" s="10">
        <f t="shared" si="8"/>
        <v>8.9179424196017543E-3</v>
      </c>
      <c r="H107" s="10">
        <f t="shared" si="9"/>
        <v>1.1450385041205102E-3</v>
      </c>
      <c r="I107" s="10">
        <f t="shared" si="10"/>
        <v>7.772903915481244E-3</v>
      </c>
      <c r="J107" s="11">
        <f>(1-$M$4)*H107+$M$4*G107</f>
        <v>1.5336836998945723E-3</v>
      </c>
    </row>
    <row r="108" spans="4:10" x14ac:dyDescent="0.25">
      <c r="D108" s="7">
        <v>42977</v>
      </c>
      <c r="E108" s="47">
        <v>38.868316650390597</v>
      </c>
      <c r="F108" s="47">
        <v>226.53549194335901</v>
      </c>
      <c r="G108" s="10">
        <f t="shared" si="8"/>
        <v>2.7009393159562745E-3</v>
      </c>
      <c r="H108" s="10">
        <f t="shared" si="9"/>
        <v>4.7374062759852897E-3</v>
      </c>
      <c r="I108" s="10">
        <f t="shared" si="10"/>
        <v>-2.0364669600290153E-3</v>
      </c>
      <c r="J108" s="11">
        <f>(1-$M$4)*H108+$M$4*G108</f>
        <v>4.6355829279838391E-3</v>
      </c>
    </row>
    <row r="109" spans="4:10" x14ac:dyDescent="0.25">
      <c r="D109" s="7">
        <v>42978</v>
      </c>
      <c r="E109" s="47">
        <v>39.022975921630902</v>
      </c>
      <c r="F109" s="47">
        <v>227.89837646484401</v>
      </c>
      <c r="G109" s="10">
        <f t="shared" si="8"/>
        <v>3.9790576121785382E-3</v>
      </c>
      <c r="H109" s="10">
        <f t="shared" si="9"/>
        <v>6.0162074816327848E-3</v>
      </c>
      <c r="I109" s="10">
        <f t="shared" si="10"/>
        <v>-2.0371498694542467E-3</v>
      </c>
      <c r="J109" s="11">
        <f>(1-$M$4)*H109+$M$4*G109</f>
        <v>5.9143499881600722E-3</v>
      </c>
    </row>
    <row r="110" spans="4:10" x14ac:dyDescent="0.25">
      <c r="D110" s="7">
        <v>42979</v>
      </c>
      <c r="E110" s="47">
        <v>39.034877777099602</v>
      </c>
      <c r="F110" s="47">
        <v>228.22065734863301</v>
      </c>
      <c r="G110" s="10">
        <f t="shared" si="8"/>
        <v>3.0499610005652045E-4</v>
      </c>
      <c r="H110" s="10">
        <f t="shared" si="9"/>
        <v>1.4141429561203012E-3</v>
      </c>
      <c r="I110" s="10">
        <f t="shared" si="10"/>
        <v>-1.1091468560637807E-3</v>
      </c>
      <c r="J110" s="11">
        <f>(1-$M$4)*H110+$M$4*G110</f>
        <v>1.358685613317112E-3</v>
      </c>
    </row>
    <row r="111" spans="4:10" x14ac:dyDescent="0.25">
      <c r="D111" s="7">
        <v>42983</v>
      </c>
      <c r="E111" s="47">
        <v>38.566131591796903</v>
      </c>
      <c r="F111" s="47">
        <v>226.58151245117199</v>
      </c>
      <c r="G111" s="10">
        <f t="shared" si="8"/>
        <v>-1.2008393826141162E-2</v>
      </c>
      <c r="H111" s="10">
        <f t="shared" si="9"/>
        <v>-7.1822810279484894E-3</v>
      </c>
      <c r="I111" s="10">
        <f t="shared" si="10"/>
        <v>-4.8261127981926721E-3</v>
      </c>
      <c r="J111" s="11">
        <f>(1-$M$4)*H111+$M$4*G111</f>
        <v>-7.4235866678581224E-3</v>
      </c>
    </row>
    <row r="112" spans="4:10" x14ac:dyDescent="0.25">
      <c r="D112" s="7">
        <v>42984</v>
      </c>
      <c r="E112" s="47">
        <v>38.525672912597699</v>
      </c>
      <c r="F112" s="47">
        <v>227.355056762695</v>
      </c>
      <c r="G112" s="10">
        <f t="shared" si="8"/>
        <v>-1.0490727882028761E-3</v>
      </c>
      <c r="H112" s="10">
        <f t="shared" si="9"/>
        <v>3.4139780565269895E-3</v>
      </c>
      <c r="I112" s="10">
        <f t="shared" si="10"/>
        <v>-4.4630508447298656E-3</v>
      </c>
      <c r="J112" s="11">
        <f>(1-$M$4)*H112+$M$4*G112</f>
        <v>3.190825514290496E-3</v>
      </c>
    </row>
    <row r="113" spans="4:10" x14ac:dyDescent="0.25">
      <c r="D113" s="7">
        <v>42985</v>
      </c>
      <c r="E113" s="47">
        <v>38.371009826660199</v>
      </c>
      <c r="F113" s="47">
        <v>227.32743835449199</v>
      </c>
      <c r="G113" s="10">
        <f t="shared" si="8"/>
        <v>-4.0145459960785335E-3</v>
      </c>
      <c r="H113" s="10">
        <f t="shared" si="9"/>
        <v>-1.2147699108289167E-4</v>
      </c>
      <c r="I113" s="10">
        <f t="shared" si="10"/>
        <v>-3.8930690049956418E-3</v>
      </c>
      <c r="J113" s="11">
        <f>(1-$M$4)*H113+$M$4*G113</f>
        <v>-3.1613044133267377E-4</v>
      </c>
    </row>
    <row r="114" spans="4:10" x14ac:dyDescent="0.25">
      <c r="D114" s="7">
        <v>42986</v>
      </c>
      <c r="E114" s="47">
        <v>37.7452201843262</v>
      </c>
      <c r="F114" s="47">
        <v>227.06037902832</v>
      </c>
      <c r="G114" s="10">
        <f t="shared" si="8"/>
        <v>-1.6308917726194361E-2</v>
      </c>
      <c r="H114" s="10">
        <f t="shared" si="9"/>
        <v>-1.1747782322498734E-3</v>
      </c>
      <c r="I114" s="10">
        <f t="shared" si="10"/>
        <v>-1.5134139493944487E-2</v>
      </c>
      <c r="J114" s="11">
        <f>(1-$M$4)*H114+$M$4*G114</f>
        <v>-1.9314852069470978E-3</v>
      </c>
    </row>
    <row r="115" spans="4:10" x14ac:dyDescent="0.25">
      <c r="D115" s="7">
        <v>42989</v>
      </c>
      <c r="E115" s="47">
        <v>38.428104400634801</v>
      </c>
      <c r="F115" s="47">
        <v>229.482177734375</v>
      </c>
      <c r="G115" s="10">
        <f t="shared" si="8"/>
        <v>1.8091938872625057E-2</v>
      </c>
      <c r="H115" s="10">
        <f t="shared" si="9"/>
        <v>1.0665879782368215E-2</v>
      </c>
      <c r="I115" s="10">
        <f t="shared" si="10"/>
        <v>7.4260590902568424E-3</v>
      </c>
      <c r="J115" s="11">
        <f>(1-$M$4)*H115+$M$4*G115</f>
        <v>1.1037182736881057E-2</v>
      </c>
    </row>
    <row r="116" spans="4:10" x14ac:dyDescent="0.25">
      <c r="D116" s="7">
        <v>42990</v>
      </c>
      <c r="E116" s="47">
        <v>38.275836944580099</v>
      </c>
      <c r="F116" s="47">
        <v>230.25567626953099</v>
      </c>
      <c r="G116" s="10">
        <f t="shared" si="8"/>
        <v>-3.9623983131519269E-3</v>
      </c>
      <c r="H116" s="10">
        <f t="shared" si="9"/>
        <v>3.3706257400578643E-3</v>
      </c>
      <c r="I116" s="10">
        <f t="shared" si="10"/>
        <v>-7.3330240532097912E-3</v>
      </c>
      <c r="J116" s="11">
        <f>(1-$M$4)*H116+$M$4*G116</f>
        <v>3.0039745373973748E-3</v>
      </c>
    </row>
    <row r="117" spans="4:10" x14ac:dyDescent="0.25">
      <c r="D117" s="7">
        <v>42991</v>
      </c>
      <c r="E117" s="47">
        <v>37.987926483154297</v>
      </c>
      <c r="F117" s="47">
        <v>230.36619567871099</v>
      </c>
      <c r="G117" s="10">
        <f t="shared" si="8"/>
        <v>-7.5219899656974176E-3</v>
      </c>
      <c r="H117" s="10">
        <f t="shared" si="9"/>
        <v>4.7998560109596689E-4</v>
      </c>
      <c r="I117" s="10">
        <f t="shared" si="10"/>
        <v>-8.0019755667933845E-3</v>
      </c>
      <c r="J117" s="11">
        <f>(1-$M$4)*H117+$M$4*G117</f>
        <v>7.9886822756297595E-5</v>
      </c>
    </row>
    <row r="118" spans="4:10" x14ac:dyDescent="0.25">
      <c r="D118" s="7">
        <v>42992</v>
      </c>
      <c r="E118" s="47">
        <v>37.661933898925803</v>
      </c>
      <c r="F118" s="47">
        <v>230.29254150390599</v>
      </c>
      <c r="G118" s="10">
        <f t="shared" si="8"/>
        <v>-8.5814787593909703E-3</v>
      </c>
      <c r="H118" s="10">
        <f t="shared" si="9"/>
        <v>-3.1972648846323448E-4</v>
      </c>
      <c r="I118" s="10">
        <f t="shared" si="10"/>
        <v>-8.2617522709277358E-3</v>
      </c>
      <c r="J118" s="11">
        <f>(1-$M$4)*H118+$M$4*G118</f>
        <v>-7.3281410200962127E-4</v>
      </c>
    </row>
    <row r="119" spans="4:10" x14ac:dyDescent="0.25">
      <c r="D119" s="7">
        <v>42993</v>
      </c>
      <c r="E119" s="47">
        <v>38.042652130127003</v>
      </c>
      <c r="F119" s="47">
        <v>230.60255432128901</v>
      </c>
      <c r="G119" s="10">
        <f t="shared" si="8"/>
        <v>1.010883382204808E-2</v>
      </c>
      <c r="H119" s="10">
        <f t="shared" si="9"/>
        <v>1.346169595239699E-3</v>
      </c>
      <c r="I119" s="10">
        <f t="shared" si="10"/>
        <v>8.762664226808381E-3</v>
      </c>
      <c r="J119" s="11">
        <f>(1-$M$4)*H119+$M$4*G119</f>
        <v>1.784302806580118E-3</v>
      </c>
    </row>
    <row r="120" spans="4:10" x14ac:dyDescent="0.25">
      <c r="D120" s="7">
        <v>42996</v>
      </c>
      <c r="E120" s="47">
        <v>37.754734039306598</v>
      </c>
      <c r="F120" s="47">
        <v>231.09303283691401</v>
      </c>
      <c r="G120" s="10">
        <f t="shared" si="8"/>
        <v>-7.56829702186812E-3</v>
      </c>
      <c r="H120" s="10">
        <f t="shared" si="9"/>
        <v>2.1269431167776354E-3</v>
      </c>
      <c r="I120" s="10">
        <f t="shared" si="10"/>
        <v>-9.6952401386457554E-3</v>
      </c>
      <c r="J120" s="11">
        <f>(1-$M$4)*H120+$M$4*G120</f>
        <v>1.6421811098453476E-3</v>
      </c>
    </row>
    <row r="121" spans="4:10" x14ac:dyDescent="0.25">
      <c r="D121" s="7">
        <v>42997</v>
      </c>
      <c r="E121" s="47">
        <v>37.769012451171903</v>
      </c>
      <c r="F121" s="47">
        <v>231.32434082031199</v>
      </c>
      <c r="G121" s="10">
        <f t="shared" si="8"/>
        <v>3.7818864914895833E-4</v>
      </c>
      <c r="H121" s="10">
        <f t="shared" si="9"/>
        <v>1.0009301473021814E-3</v>
      </c>
      <c r="I121" s="10">
        <f t="shared" si="10"/>
        <v>-6.2274149815322311E-4</v>
      </c>
      <c r="J121" s="11">
        <f>(1-$M$4)*H121+$M$4*G121</f>
        <v>9.6979307239452022E-4</v>
      </c>
    </row>
    <row r="122" spans="4:10" x14ac:dyDescent="0.25">
      <c r="D122" s="7">
        <v>42998</v>
      </c>
      <c r="E122" s="47">
        <v>37.136074066162102</v>
      </c>
      <c r="F122" s="47">
        <v>231.40766906738301</v>
      </c>
      <c r="G122" s="10">
        <f t="shared" si="8"/>
        <v>-1.6758139647629622E-2</v>
      </c>
      <c r="H122" s="10">
        <f t="shared" si="9"/>
        <v>3.6022256358991811E-4</v>
      </c>
      <c r="I122" s="10">
        <f t="shared" si="10"/>
        <v>-1.711836221121954E-2</v>
      </c>
      <c r="J122" s="11">
        <f>(1-$M$4)*H122+$M$4*G122</f>
        <v>-4.9569554697105893E-4</v>
      </c>
    </row>
    <row r="123" spans="4:10" x14ac:dyDescent="0.25">
      <c r="D123" s="7">
        <v>42999</v>
      </c>
      <c r="E123" s="47">
        <v>36.498390197753899</v>
      </c>
      <c r="F123" s="47">
        <v>230.78765869140599</v>
      </c>
      <c r="G123" s="10">
        <f t="shared" si="8"/>
        <v>-1.7171547732054204E-2</v>
      </c>
      <c r="H123" s="10">
        <f t="shared" si="9"/>
        <v>-2.6792991713532333E-3</v>
      </c>
      <c r="I123" s="10">
        <f t="shared" si="10"/>
        <v>-1.4492248560700971E-2</v>
      </c>
      <c r="J123" s="11">
        <f>(1-$M$4)*H123+$M$4*G123</f>
        <v>-3.403911599388282E-3</v>
      </c>
    </row>
    <row r="124" spans="4:10" x14ac:dyDescent="0.25">
      <c r="D124" s="7">
        <v>43000</v>
      </c>
      <c r="E124" s="47">
        <v>36.141468048095703</v>
      </c>
      <c r="F124" s="47">
        <v>230.83389282226599</v>
      </c>
      <c r="G124" s="10">
        <f t="shared" si="8"/>
        <v>-9.7791203317280084E-3</v>
      </c>
      <c r="H124" s="10">
        <f t="shared" si="9"/>
        <v>2.0033190302348736E-4</v>
      </c>
      <c r="I124" s="10">
        <f t="shared" si="10"/>
        <v>-9.9794522347514958E-3</v>
      </c>
      <c r="J124" s="11">
        <f>(1-$M$4)*H124+$M$4*G124</f>
        <v>-2.986407087140875E-4</v>
      </c>
    </row>
    <row r="125" spans="4:10" x14ac:dyDescent="0.25">
      <c r="D125" s="7">
        <v>43003</v>
      </c>
      <c r="E125" s="47">
        <v>35.822628021240199</v>
      </c>
      <c r="F125" s="47">
        <v>230.36193847656199</v>
      </c>
      <c r="G125" s="10">
        <f t="shared" si="8"/>
        <v>-8.8219998819971668E-3</v>
      </c>
      <c r="H125" s="10">
        <f t="shared" si="9"/>
        <v>-2.0445626070492162E-3</v>
      </c>
      <c r="I125" s="10">
        <f t="shared" si="10"/>
        <v>-6.7774372749479506E-3</v>
      </c>
      <c r="J125" s="11">
        <f>(1-$M$4)*H125+$M$4*G125</f>
        <v>-2.3834344707966137E-3</v>
      </c>
    </row>
    <row r="126" spans="4:10" x14ac:dyDescent="0.25">
      <c r="D126" s="7">
        <v>43004</v>
      </c>
      <c r="E126" s="47">
        <v>36.438896179199197</v>
      </c>
      <c r="F126" s="47">
        <v>230.50076293945301</v>
      </c>
      <c r="G126" s="10">
        <f t="shared" si="8"/>
        <v>1.7203320694215929E-2</v>
      </c>
      <c r="H126" s="10">
        <f t="shared" si="9"/>
        <v>6.0263628535639491E-4</v>
      </c>
      <c r="I126" s="10">
        <f t="shared" si="10"/>
        <v>1.6600684408859534E-2</v>
      </c>
      <c r="J126" s="11">
        <f>(1-$M$4)*H126+$M$4*G126</f>
        <v>1.4326705057993716E-3</v>
      </c>
    </row>
    <row r="127" spans="4:10" x14ac:dyDescent="0.25">
      <c r="D127" s="7">
        <v>43005</v>
      </c>
      <c r="E127" s="47">
        <v>36.698257446289098</v>
      </c>
      <c r="F127" s="47">
        <v>231.39837646484401</v>
      </c>
      <c r="G127" s="10">
        <f t="shared" si="8"/>
        <v>7.1177037255578668E-3</v>
      </c>
      <c r="H127" s="10">
        <f t="shared" si="9"/>
        <v>3.8941889560113463E-3</v>
      </c>
      <c r="I127" s="10">
        <f t="shared" si="10"/>
        <v>3.2235147695465205E-3</v>
      </c>
      <c r="J127" s="11">
        <f>(1-$M$4)*H127+$M$4*G127</f>
        <v>4.055364694488672E-3</v>
      </c>
    </row>
    <row r="128" spans="4:10" x14ac:dyDescent="0.25">
      <c r="D128" s="7">
        <v>43006</v>
      </c>
      <c r="E128" s="47">
        <v>36.472213745117202</v>
      </c>
      <c r="F128" s="47">
        <v>231.67599487304699</v>
      </c>
      <c r="G128" s="10">
        <f t="shared" si="8"/>
        <v>-6.1595213751696187E-3</v>
      </c>
      <c r="H128" s="10">
        <f t="shared" si="9"/>
        <v>1.1997422473064567E-3</v>
      </c>
      <c r="I128" s="10">
        <f t="shared" si="10"/>
        <v>-7.3592636224760755E-3</v>
      </c>
      <c r="J128" s="11">
        <f>(1-$M$4)*H128+$M$4*G128</f>
        <v>8.3177906618265294E-4</v>
      </c>
    </row>
    <row r="129" spans="4:10" x14ac:dyDescent="0.25">
      <c r="D129" s="7">
        <v>43007</v>
      </c>
      <c r="E129" s="47">
        <v>36.672088623046903</v>
      </c>
      <c r="F129" s="47">
        <v>232.49037170410199</v>
      </c>
      <c r="G129" s="10">
        <f t="shared" si="8"/>
        <v>5.4801959466048711E-3</v>
      </c>
      <c r="H129" s="10">
        <f t="shared" si="9"/>
        <v>3.5151541336910785E-3</v>
      </c>
      <c r="I129" s="10">
        <f t="shared" si="10"/>
        <v>1.9650418129137925E-3</v>
      </c>
      <c r="J129" s="11">
        <f>(1-$M$4)*H129+$M$4*G129</f>
        <v>3.6134062243367679E-3</v>
      </c>
    </row>
    <row r="130" spans="4:10" x14ac:dyDescent="0.25">
      <c r="D130" s="7">
        <v>43010</v>
      </c>
      <c r="E130" s="47">
        <v>36.598320007324197</v>
      </c>
      <c r="F130" s="47">
        <v>233.499099731445</v>
      </c>
      <c r="G130" s="10">
        <f t="shared" si="8"/>
        <v>-2.0115738833688113E-3</v>
      </c>
      <c r="H130" s="10">
        <f t="shared" si="9"/>
        <v>4.3387948496502737E-3</v>
      </c>
      <c r="I130" s="10">
        <f t="shared" si="10"/>
        <v>-6.350368733019085E-3</v>
      </c>
      <c r="J130" s="11">
        <f>(1-$M$4)*H130+$M$4*G130</f>
        <v>4.0212764129993195E-3</v>
      </c>
    </row>
    <row r="131" spans="4:10" x14ac:dyDescent="0.25">
      <c r="D131" s="7">
        <v>43011</v>
      </c>
      <c r="E131" s="47">
        <v>36.757743835449197</v>
      </c>
      <c r="F131" s="47">
        <v>233.99880981445301</v>
      </c>
      <c r="G131" s="10">
        <f t="shared" si="8"/>
        <v>4.3560422471058402E-3</v>
      </c>
      <c r="H131" s="10">
        <f t="shared" si="9"/>
        <v>2.1400942598184258E-3</v>
      </c>
      <c r="I131" s="10">
        <f t="shared" si="10"/>
        <v>2.2159479872874144E-3</v>
      </c>
      <c r="J131" s="11">
        <f>(1-$M$4)*H131+$M$4*G131</f>
        <v>2.2508916591827965E-3</v>
      </c>
    </row>
    <row r="132" spans="4:10" x14ac:dyDescent="0.25">
      <c r="D132" s="7">
        <v>43012</v>
      </c>
      <c r="E132" s="47">
        <v>36.519802093505902</v>
      </c>
      <c r="F132" s="47">
        <v>234.27641296386699</v>
      </c>
      <c r="G132" s="10">
        <f t="shared" si="8"/>
        <v>-6.4732412034991249E-3</v>
      </c>
      <c r="H132" s="10">
        <f t="shared" si="9"/>
        <v>1.1863442794179946E-3</v>
      </c>
      <c r="I132" s="10">
        <f t="shared" si="10"/>
        <v>-7.6595854829171195E-3</v>
      </c>
      <c r="J132" s="11">
        <f>(1-$M$4)*H132+$M$4*G132</f>
        <v>8.0336500527213852E-4</v>
      </c>
    </row>
    <row r="133" spans="4:10" x14ac:dyDescent="0.25">
      <c r="D133" s="7">
        <v>43013</v>
      </c>
      <c r="E133" s="47">
        <v>36.974281311035199</v>
      </c>
      <c r="F133" s="47">
        <v>235.66453552246099</v>
      </c>
      <c r="G133" s="10">
        <f t="shared" si="8"/>
        <v>1.244473385605005E-2</v>
      </c>
      <c r="H133" s="10">
        <f t="shared" si="9"/>
        <v>5.9251485927782621E-3</v>
      </c>
      <c r="I133" s="10">
        <f t="shared" si="10"/>
        <v>6.5195852632717877E-3</v>
      </c>
      <c r="J133" s="11">
        <f>(1-$M$4)*H133+$M$4*G133</f>
        <v>6.2511278559418517E-3</v>
      </c>
    </row>
    <row r="134" spans="4:10" x14ac:dyDescent="0.25">
      <c r="D134" s="7">
        <v>43014</v>
      </c>
      <c r="E134" s="47">
        <v>36.952854156494098</v>
      </c>
      <c r="F134" s="47">
        <v>235.39616394043</v>
      </c>
      <c r="G134" s="10">
        <f t="shared" si="8"/>
        <v>-5.7951510567177955E-4</v>
      </c>
      <c r="H134" s="10">
        <f t="shared" si="9"/>
        <v>-1.1387864594730734E-3</v>
      </c>
      <c r="I134" s="10">
        <f t="shared" si="10"/>
        <v>5.5927135380129389E-4</v>
      </c>
      <c r="J134" s="11">
        <f>(1-$M$4)*H134+$M$4*G134</f>
        <v>-1.1108228917830088E-3</v>
      </c>
    </row>
    <row r="135" spans="4:10" x14ac:dyDescent="0.25">
      <c r="D135" s="7">
        <v>43017</v>
      </c>
      <c r="E135" s="47">
        <v>37.081348419189503</v>
      </c>
      <c r="F135" s="47">
        <v>235.00750732421901</v>
      </c>
      <c r="G135" s="10">
        <f t="shared" ref="G135:G198" si="11">E135/E134-1</f>
        <v>3.4772486626131194E-3</v>
      </c>
      <c r="H135" s="10">
        <f t="shared" ref="H135:H198" si="12">F135/F134-1</f>
        <v>-1.6510745532342108E-3</v>
      </c>
      <c r="I135" s="10">
        <f t="shared" ref="I135:I198" si="13">G135-H135</f>
        <v>5.1283232158473302E-3</v>
      </c>
      <c r="J135" s="11">
        <f>(1-$M$4)*H135+$M$4*G135</f>
        <v>-1.3946583924418442E-3</v>
      </c>
    </row>
    <row r="136" spans="4:10" x14ac:dyDescent="0.25">
      <c r="D136" s="7">
        <v>43018</v>
      </c>
      <c r="E136" s="47">
        <v>37.095630645752003</v>
      </c>
      <c r="F136" s="47">
        <v>235.627517700195</v>
      </c>
      <c r="G136" s="10">
        <f t="shared" si="11"/>
        <v>3.8515930977056634E-4</v>
      </c>
      <c r="H136" s="10">
        <f t="shared" si="12"/>
        <v>2.6382577434882482E-3</v>
      </c>
      <c r="I136" s="10">
        <f t="shared" si="13"/>
        <v>-2.2530984337176818E-3</v>
      </c>
      <c r="J136" s="11">
        <f>(1-$M$4)*H136+$M$4*G136</f>
        <v>2.5256028218023641E-3</v>
      </c>
    </row>
    <row r="137" spans="4:10" x14ac:dyDescent="0.25">
      <c r="D137" s="7">
        <v>43019</v>
      </c>
      <c r="E137" s="47">
        <v>37.250293731689503</v>
      </c>
      <c r="F137" s="47">
        <v>235.99768066406199</v>
      </c>
      <c r="G137" s="10">
        <f t="shared" si="11"/>
        <v>4.1693073616801968E-3</v>
      </c>
      <c r="H137" s="10">
        <f t="shared" si="12"/>
        <v>1.5709666149348323E-3</v>
      </c>
      <c r="I137" s="10">
        <f t="shared" si="13"/>
        <v>2.5983407467453645E-3</v>
      </c>
      <c r="J137" s="11">
        <f>(1-$M$4)*H137+$M$4*G137</f>
        <v>1.7008836522721003E-3</v>
      </c>
    </row>
    <row r="138" spans="4:10" x14ac:dyDescent="0.25">
      <c r="D138" s="7">
        <v>43020</v>
      </c>
      <c r="E138" s="47">
        <v>37.119426727294901</v>
      </c>
      <c r="F138" s="47">
        <v>235.64605712890599</v>
      </c>
      <c r="G138" s="10">
        <f t="shared" si="11"/>
        <v>-3.513180468783017E-3</v>
      </c>
      <c r="H138" s="10">
        <f t="shared" si="12"/>
        <v>-1.4899448764351675E-3</v>
      </c>
      <c r="I138" s="10">
        <f t="shared" si="13"/>
        <v>-2.0232355923478496E-3</v>
      </c>
      <c r="J138" s="11">
        <f>(1-$M$4)*H138+$M$4*G138</f>
        <v>-1.5911066560525598E-3</v>
      </c>
    </row>
    <row r="139" spans="4:10" x14ac:dyDescent="0.25">
      <c r="D139" s="7">
        <v>43021</v>
      </c>
      <c r="E139" s="47">
        <v>37.354988098144503</v>
      </c>
      <c r="F139" s="47">
        <v>235.93289184570301</v>
      </c>
      <c r="G139" s="10">
        <f t="shared" si="11"/>
        <v>6.3460401094068697E-3</v>
      </c>
      <c r="H139" s="10">
        <f t="shared" si="12"/>
        <v>1.2172268880361603E-3</v>
      </c>
      <c r="I139" s="10">
        <f t="shared" si="13"/>
        <v>5.1288132213707094E-3</v>
      </c>
      <c r="J139" s="11">
        <f>(1-$M$4)*H139+$M$4*G139</f>
        <v>1.4736675491046959E-3</v>
      </c>
    </row>
    <row r="140" spans="4:10" x14ac:dyDescent="0.25">
      <c r="D140" s="7">
        <v>43024</v>
      </c>
      <c r="E140" s="47">
        <v>38.042652130127003</v>
      </c>
      <c r="F140" s="47">
        <v>236.24754333496099</v>
      </c>
      <c r="G140" s="10">
        <f t="shared" si="11"/>
        <v>1.8408894420626432E-2</v>
      </c>
      <c r="H140" s="10">
        <f t="shared" si="12"/>
        <v>1.3336482539441086E-3</v>
      </c>
      <c r="I140" s="10">
        <f t="shared" si="13"/>
        <v>1.7075246166682323E-2</v>
      </c>
      <c r="J140" s="11">
        <f>(1-$M$4)*H140+$M$4*G140</f>
        <v>2.1874105622782247E-3</v>
      </c>
    </row>
    <row r="141" spans="4:10" x14ac:dyDescent="0.25">
      <c r="D141" s="7">
        <v>43025</v>
      </c>
      <c r="E141" s="47">
        <v>38.183032989502003</v>
      </c>
      <c r="F141" s="47">
        <v>236.41412353515599</v>
      </c>
      <c r="G141" s="10">
        <f t="shared" si="11"/>
        <v>3.6900912926580709E-3</v>
      </c>
      <c r="H141" s="10">
        <f t="shared" si="12"/>
        <v>7.0510870861761887E-4</v>
      </c>
      <c r="I141" s="10">
        <f t="shared" si="13"/>
        <v>2.984982584040452E-3</v>
      </c>
      <c r="J141" s="11">
        <f>(1-$M$4)*H141+$M$4*G141</f>
        <v>8.5435783781964139E-4</v>
      </c>
    </row>
    <row r="142" spans="4:10" x14ac:dyDescent="0.25">
      <c r="D142" s="7">
        <v>43026</v>
      </c>
      <c r="E142" s="47">
        <v>38.014083862304702</v>
      </c>
      <c r="F142" s="47">
        <v>236.64546203613301</v>
      </c>
      <c r="G142" s="10">
        <f t="shared" si="11"/>
        <v>-4.4247173147232699E-3</v>
      </c>
      <c r="H142" s="10">
        <f t="shared" si="12"/>
        <v>9.7853079806631271E-4</v>
      </c>
      <c r="I142" s="10">
        <f t="shared" si="13"/>
        <v>-5.4032481127895826E-3</v>
      </c>
      <c r="J142" s="11">
        <f>(1-$M$4)*H142+$M$4*G142</f>
        <v>7.0836839242683356E-4</v>
      </c>
    </row>
    <row r="143" spans="4:10" x14ac:dyDescent="0.25">
      <c r="D143" s="7">
        <v>43027</v>
      </c>
      <c r="E143" s="47">
        <v>37.114654541015597</v>
      </c>
      <c r="F143" s="47">
        <v>236.71022033691401</v>
      </c>
      <c r="G143" s="10">
        <f t="shared" si="11"/>
        <v>-2.3660423451135504E-2</v>
      </c>
      <c r="H143" s="10">
        <f t="shared" si="12"/>
        <v>2.7365114134791924E-4</v>
      </c>
      <c r="I143" s="10">
        <f t="shared" si="13"/>
        <v>-2.3934074592483423E-2</v>
      </c>
      <c r="J143" s="11">
        <f>(1-$M$4)*H143+$M$4*G143</f>
        <v>-9.2305258827625209E-4</v>
      </c>
    </row>
    <row r="144" spans="4:10" x14ac:dyDescent="0.25">
      <c r="D144" s="7">
        <v>43028</v>
      </c>
      <c r="E144" s="47">
        <v>37.178905487060497</v>
      </c>
      <c r="F144" s="47">
        <v>237.93176269531199</v>
      </c>
      <c r="G144" s="10">
        <f t="shared" si="11"/>
        <v>1.731147624556062E-3</v>
      </c>
      <c r="H144" s="10">
        <f t="shared" si="12"/>
        <v>5.160496900638023E-3</v>
      </c>
      <c r="I144" s="10">
        <f t="shared" si="13"/>
        <v>-3.4293492760819611E-3</v>
      </c>
      <c r="J144" s="11">
        <f>(1-$M$4)*H144+$M$4*G144</f>
        <v>4.9890294368339248E-3</v>
      </c>
    </row>
    <row r="145" spans="4:10" x14ac:dyDescent="0.25">
      <c r="D145" s="7">
        <v>43031</v>
      </c>
      <c r="E145" s="47">
        <v>37.159870147705099</v>
      </c>
      <c r="F145" s="47">
        <v>237.00636291503901</v>
      </c>
      <c r="G145" s="10">
        <f t="shared" si="11"/>
        <v>-5.1199299995596803E-4</v>
      </c>
      <c r="H145" s="10">
        <f t="shared" si="12"/>
        <v>-3.8893494915935856E-3</v>
      </c>
      <c r="I145" s="10">
        <f t="shared" si="13"/>
        <v>3.3773564916376175E-3</v>
      </c>
      <c r="J145" s="11">
        <f>(1-$M$4)*H145+$M$4*G145</f>
        <v>-3.7204816670117044E-3</v>
      </c>
    </row>
    <row r="146" spans="4:10" x14ac:dyDescent="0.25">
      <c r="D146" s="7">
        <v>43032</v>
      </c>
      <c r="E146" s="47">
        <v>37.381160736083999</v>
      </c>
      <c r="F146" s="47">
        <v>237.42280578613301</v>
      </c>
      <c r="G146" s="10">
        <f t="shared" si="11"/>
        <v>5.955095846656544E-3</v>
      </c>
      <c r="H146" s="10">
        <f t="shared" si="12"/>
        <v>1.757095741953929E-3</v>
      </c>
      <c r="I146" s="10">
        <f t="shared" si="13"/>
        <v>4.198000104702615E-3</v>
      </c>
      <c r="J146" s="11">
        <f>(1-$M$4)*H146+$M$4*G146</f>
        <v>1.9669957471890598E-3</v>
      </c>
    </row>
    <row r="147" spans="4:10" x14ac:dyDescent="0.25">
      <c r="D147" s="7">
        <v>43033</v>
      </c>
      <c r="E147" s="47">
        <v>37.216972351074197</v>
      </c>
      <c r="F147" s="47">
        <v>236.24754333496099</v>
      </c>
      <c r="G147" s="10">
        <f t="shared" si="11"/>
        <v>-4.3922762636771084E-3</v>
      </c>
      <c r="H147" s="10">
        <f t="shared" si="12"/>
        <v>-4.9500823953309014E-3</v>
      </c>
      <c r="I147" s="10">
        <f t="shared" si="13"/>
        <v>5.57806131653793E-4</v>
      </c>
      <c r="J147" s="11">
        <f>(1-$M$4)*H147+$M$4*G147</f>
        <v>-4.9221920887482116E-3</v>
      </c>
    </row>
    <row r="148" spans="4:10" x14ac:dyDescent="0.25">
      <c r="D148" s="7">
        <v>43034</v>
      </c>
      <c r="E148" s="47">
        <v>37.454921722412102</v>
      </c>
      <c r="F148" s="47">
        <v>236.55293273925801</v>
      </c>
      <c r="G148" s="10">
        <f t="shared" si="11"/>
        <v>6.3935714354539375E-3</v>
      </c>
      <c r="H148" s="10">
        <f t="shared" si="12"/>
        <v>1.2926670050661393E-3</v>
      </c>
      <c r="I148" s="10">
        <f t="shared" si="13"/>
        <v>5.1009044303877982E-3</v>
      </c>
      <c r="J148" s="11">
        <f>(1-$M$4)*H148+$M$4*G148</f>
        <v>1.5477122265855291E-3</v>
      </c>
    </row>
    <row r="149" spans="4:10" x14ac:dyDescent="0.25">
      <c r="D149" s="7">
        <v>43035</v>
      </c>
      <c r="E149" s="47">
        <v>38.796928405761697</v>
      </c>
      <c r="F149" s="47">
        <v>238.48703002929699</v>
      </c>
      <c r="G149" s="10">
        <f t="shared" si="11"/>
        <v>3.5829915579467686E-2</v>
      </c>
      <c r="H149" s="10">
        <f t="shared" si="12"/>
        <v>8.1761712596091218E-3</v>
      </c>
      <c r="I149" s="10">
        <f t="shared" si="13"/>
        <v>2.7653744319858564E-2</v>
      </c>
      <c r="J149" s="11">
        <f>(1-$M$4)*H149+$M$4*G149</f>
        <v>9.558858475602049E-3</v>
      </c>
    </row>
    <row r="150" spans="4:10" x14ac:dyDescent="0.25">
      <c r="D150" s="7">
        <v>43038</v>
      </c>
      <c r="E150" s="47">
        <v>39.670188903808601</v>
      </c>
      <c r="F150" s="47">
        <v>237.59864807128901</v>
      </c>
      <c r="G150" s="10">
        <f t="shared" si="11"/>
        <v>2.2508495747751489E-2</v>
      </c>
      <c r="H150" s="10">
        <f t="shared" si="12"/>
        <v>-3.7250745162068499E-3</v>
      </c>
      <c r="I150" s="10">
        <f t="shared" si="13"/>
        <v>2.6233570263958339E-2</v>
      </c>
      <c r="J150" s="11">
        <f>(1-$M$4)*H150+$M$4*G150</f>
        <v>-2.4133960030089325E-3</v>
      </c>
    </row>
    <row r="151" spans="4:10" x14ac:dyDescent="0.25">
      <c r="D151" s="7">
        <v>43039</v>
      </c>
      <c r="E151" s="47">
        <v>40.222221374511697</v>
      </c>
      <c r="F151" s="47">
        <v>237.96878051757801</v>
      </c>
      <c r="G151" s="10">
        <f t="shared" si="11"/>
        <v>1.3915549332060184E-2</v>
      </c>
      <c r="H151" s="10">
        <f t="shared" si="12"/>
        <v>1.557805354927666E-3</v>
      </c>
      <c r="I151" s="10">
        <f t="shared" si="13"/>
        <v>1.2357743977132518E-2</v>
      </c>
      <c r="J151" s="11">
        <f>(1-$M$4)*H151+$M$4*G151</f>
        <v>2.1756925537842918E-3</v>
      </c>
    </row>
    <row r="152" spans="4:10" x14ac:dyDescent="0.25">
      <c r="D152" s="7">
        <v>43040</v>
      </c>
      <c r="E152" s="47">
        <v>39.710643768310497</v>
      </c>
      <c r="F152" s="47">
        <v>238.28346252441401</v>
      </c>
      <c r="G152" s="10">
        <f t="shared" si="11"/>
        <v>-1.2718780532727569E-2</v>
      </c>
      <c r="H152" s="10">
        <f t="shared" si="12"/>
        <v>1.3223667665631655E-3</v>
      </c>
      <c r="I152" s="10">
        <f t="shared" si="13"/>
        <v>-1.4041147299290735E-2</v>
      </c>
      <c r="J152" s="11">
        <f>(1-$M$4)*H152+$M$4*G152</f>
        <v>6.203094015986288E-4</v>
      </c>
    </row>
    <row r="153" spans="4:10" x14ac:dyDescent="0.25">
      <c r="D153" s="7">
        <v>43041</v>
      </c>
      <c r="E153" s="47">
        <v>40.000930786132798</v>
      </c>
      <c r="F153" s="47">
        <v>238.3759765625</v>
      </c>
      <c r="G153" s="10">
        <f t="shared" si="11"/>
        <v>7.3100556998260124E-3</v>
      </c>
      <c r="H153" s="10">
        <f t="shared" si="12"/>
        <v>3.8825203019077215E-4</v>
      </c>
      <c r="I153" s="10">
        <f t="shared" si="13"/>
        <v>6.9218036696352403E-3</v>
      </c>
      <c r="J153" s="11">
        <f>(1-$M$4)*H153+$M$4*G153</f>
        <v>7.3434221367253412E-4</v>
      </c>
    </row>
    <row r="154" spans="4:10" x14ac:dyDescent="0.25">
      <c r="D154" s="7">
        <v>43042</v>
      </c>
      <c r="E154" s="47">
        <v>41.0455131530762</v>
      </c>
      <c r="F154" s="47">
        <v>239.17185974121099</v>
      </c>
      <c r="G154" s="10">
        <f t="shared" si="11"/>
        <v>2.6113951510986499E-2</v>
      </c>
      <c r="H154" s="10">
        <f t="shared" si="12"/>
        <v>3.3387725985982719E-3</v>
      </c>
      <c r="I154" s="10">
        <f t="shared" si="13"/>
        <v>2.2775178912388228E-2</v>
      </c>
      <c r="J154" s="11">
        <f>(1-$M$4)*H154+$M$4*G154</f>
        <v>4.4775315442176829E-3</v>
      </c>
    </row>
    <row r="155" spans="4:10" x14ac:dyDescent="0.25">
      <c r="D155" s="7">
        <v>43045</v>
      </c>
      <c r="E155" s="47">
        <v>41.461917877197301</v>
      </c>
      <c r="F155" s="47">
        <v>239.5419921875</v>
      </c>
      <c r="G155" s="10">
        <f t="shared" si="11"/>
        <v>1.0144951107521782E-2</v>
      </c>
      <c r="H155" s="10">
        <f t="shared" si="12"/>
        <v>1.5475585074660181E-3</v>
      </c>
      <c r="I155" s="10">
        <f t="shared" si="13"/>
        <v>8.5973926000557643E-3</v>
      </c>
      <c r="J155" s="11">
        <f>(1-$M$4)*H155+$M$4*G155</f>
        <v>1.9774281374688061E-3</v>
      </c>
    </row>
    <row r="156" spans="4:10" x14ac:dyDescent="0.25">
      <c r="D156" s="7">
        <v>43046</v>
      </c>
      <c r="E156" s="47">
        <v>41.595161437988303</v>
      </c>
      <c r="F156" s="47">
        <v>239.37539672851599</v>
      </c>
      <c r="G156" s="10">
        <f t="shared" si="11"/>
        <v>3.2136371787152562E-3</v>
      </c>
      <c r="H156" s="10">
        <f t="shared" si="12"/>
        <v>-6.9547496646682472E-4</v>
      </c>
      <c r="I156" s="10">
        <f t="shared" si="13"/>
        <v>3.9091121451820809E-3</v>
      </c>
      <c r="J156" s="11">
        <f>(1-$M$4)*H156+$M$4*G156</f>
        <v>-5.0001935920772063E-4</v>
      </c>
    </row>
    <row r="157" spans="4:10" x14ac:dyDescent="0.25">
      <c r="D157" s="7">
        <v>43047</v>
      </c>
      <c r="E157" s="47">
        <v>41.935432434082003</v>
      </c>
      <c r="F157" s="47">
        <v>239.78262329101599</v>
      </c>
      <c r="G157" s="10">
        <f t="shared" si="11"/>
        <v>8.1805427441601353E-3</v>
      </c>
      <c r="H157" s="10">
        <f t="shared" si="12"/>
        <v>1.7012047523072837E-3</v>
      </c>
      <c r="I157" s="10">
        <f t="shared" si="13"/>
        <v>6.4793379918528515E-3</v>
      </c>
      <c r="J157" s="11">
        <f>(1-$M$4)*H157+$M$4*G157</f>
        <v>2.0251716518999261E-3</v>
      </c>
    </row>
    <row r="158" spans="4:10" x14ac:dyDescent="0.25">
      <c r="D158" s="7">
        <v>43048</v>
      </c>
      <c r="E158" s="47">
        <v>41.849769592285199</v>
      </c>
      <c r="F158" s="47">
        <v>238.91271972656199</v>
      </c>
      <c r="G158" s="10">
        <f t="shared" si="11"/>
        <v>-2.0427318099427438E-3</v>
      </c>
      <c r="H158" s="10">
        <f t="shared" si="12"/>
        <v>-3.6278840914932831E-3</v>
      </c>
      <c r="I158" s="10">
        <f t="shared" si="13"/>
        <v>1.5851522815505392E-3</v>
      </c>
      <c r="J158" s="11">
        <f>(1-$M$4)*H158+$M$4*G158</f>
        <v>-3.5486264774157563E-3</v>
      </c>
    </row>
    <row r="159" spans="4:10" x14ac:dyDescent="0.25">
      <c r="D159" s="7">
        <v>43049</v>
      </c>
      <c r="E159" s="47">
        <v>41.711265563964801</v>
      </c>
      <c r="F159" s="47">
        <v>238.83865356445301</v>
      </c>
      <c r="G159" s="10">
        <f t="shared" si="11"/>
        <v>-3.3095529478358587E-3</v>
      </c>
      <c r="H159" s="10">
        <f t="shared" si="12"/>
        <v>-3.1001347351344855E-4</v>
      </c>
      <c r="I159" s="10">
        <f t="shared" si="13"/>
        <v>-2.9995394743224102E-3</v>
      </c>
      <c r="J159" s="11">
        <f>(1-$M$4)*H159+$M$4*G159</f>
        <v>-4.599904472295691E-4</v>
      </c>
    </row>
    <row r="160" spans="4:10" x14ac:dyDescent="0.25">
      <c r="D160" s="7">
        <v>43052</v>
      </c>
      <c r="E160" s="47">
        <v>41.544105529785199</v>
      </c>
      <c r="F160" s="47">
        <v>239.06077575683599</v>
      </c>
      <c r="G160" s="10">
        <f t="shared" si="11"/>
        <v>-4.0075512435185923E-3</v>
      </c>
      <c r="H160" s="10">
        <f t="shared" si="12"/>
        <v>9.3000939784237957E-4</v>
      </c>
      <c r="I160" s="10">
        <f t="shared" si="13"/>
        <v>-4.9375606413609718E-3</v>
      </c>
      <c r="J160" s="11">
        <f>(1-$M$4)*H160+$M$4*G160</f>
        <v>6.8313136577433098E-4</v>
      </c>
    </row>
    <row r="161" spans="4:10" x14ac:dyDescent="0.25">
      <c r="D161" s="7">
        <v>43053</v>
      </c>
      <c r="E161" s="47">
        <v>40.916061401367202</v>
      </c>
      <c r="F161" s="47">
        <v>238.50553894043</v>
      </c>
      <c r="G161" s="10">
        <f t="shared" si="11"/>
        <v>-1.5117526792524649E-2</v>
      </c>
      <c r="H161" s="10">
        <f t="shared" si="12"/>
        <v>-2.3225759836518201E-3</v>
      </c>
      <c r="I161" s="10">
        <f t="shared" si="13"/>
        <v>-1.2794950808872829E-2</v>
      </c>
      <c r="J161" s="11">
        <f>(1-$M$4)*H161+$M$4*G161</f>
        <v>-2.9623235240954613E-3</v>
      </c>
    </row>
    <row r="162" spans="4:10" x14ac:dyDescent="0.25">
      <c r="D162" s="7">
        <v>43054</v>
      </c>
      <c r="E162" s="47">
        <v>40.376365661621101</v>
      </c>
      <c r="F162" s="47">
        <v>237.311767578125</v>
      </c>
      <c r="G162" s="10">
        <f t="shared" si="11"/>
        <v>-1.3190315031838984E-2</v>
      </c>
      <c r="H162" s="10">
        <f t="shared" si="12"/>
        <v>-5.0052144181153002E-3</v>
      </c>
      <c r="I162" s="10">
        <f t="shared" si="13"/>
        <v>-8.1851006137236837E-3</v>
      </c>
      <c r="J162" s="11">
        <f>(1-$M$4)*H162+$M$4*G162</f>
        <v>-5.4144694488014846E-3</v>
      </c>
    </row>
    <row r="163" spans="4:10" x14ac:dyDescent="0.25">
      <c r="D163" s="7">
        <v>43055</v>
      </c>
      <c r="E163" s="47">
        <v>40.858749389648402</v>
      </c>
      <c r="F163" s="47">
        <v>239.32914733886699</v>
      </c>
      <c r="G163" s="10">
        <f t="shared" si="11"/>
        <v>1.1947180488456333E-2</v>
      </c>
      <c r="H163" s="10">
        <f t="shared" si="12"/>
        <v>8.50096807811207E-3</v>
      </c>
      <c r="I163" s="10">
        <f t="shared" si="13"/>
        <v>3.4462124103442626E-3</v>
      </c>
      <c r="J163" s="11">
        <f>(1-$M$4)*H163+$M$4*G163</f>
        <v>8.6732786986292824E-3</v>
      </c>
    </row>
    <row r="164" spans="4:10" x14ac:dyDescent="0.25">
      <c r="D164" s="7">
        <v>43056</v>
      </c>
      <c r="E164" s="47">
        <v>40.631877899169901</v>
      </c>
      <c r="F164" s="47">
        <v>238.62585449218699</v>
      </c>
      <c r="G164" s="10">
        <f t="shared" si="11"/>
        <v>-5.5525803865151824E-3</v>
      </c>
      <c r="H164" s="10">
        <f t="shared" si="12"/>
        <v>-2.9386008954613851E-3</v>
      </c>
      <c r="I164" s="10">
        <f t="shared" si="13"/>
        <v>-2.6139794910537972E-3</v>
      </c>
      <c r="J164" s="11">
        <f>(1-$M$4)*H164+$M$4*G164</f>
        <v>-3.0692998700140748E-3</v>
      </c>
    </row>
    <row r="165" spans="4:10" x14ac:dyDescent="0.25">
      <c r="D165" s="7">
        <v>43059</v>
      </c>
      <c r="E165" s="47">
        <v>40.591297149658203</v>
      </c>
      <c r="F165" s="47">
        <v>239.03302001953099</v>
      </c>
      <c r="G165" s="10">
        <f t="shared" si="11"/>
        <v>-9.9874166811586562E-4</v>
      </c>
      <c r="H165" s="10">
        <f t="shared" si="12"/>
        <v>1.7062925901742965E-3</v>
      </c>
      <c r="I165" s="10">
        <f t="shared" si="13"/>
        <v>-2.7050342582901621E-3</v>
      </c>
      <c r="J165" s="11">
        <f>(1-$M$4)*H165+$M$4*G165</f>
        <v>1.5710408772597884E-3</v>
      </c>
    </row>
    <row r="166" spans="4:10" x14ac:dyDescent="0.25">
      <c r="D166" s="7">
        <v>43060</v>
      </c>
      <c r="E166" s="47">
        <v>41.345893859863303</v>
      </c>
      <c r="F166" s="47">
        <v>240.59695434570301</v>
      </c>
      <c r="G166" s="10">
        <f t="shared" si="11"/>
        <v>1.859011076741246E-2</v>
      </c>
      <c r="H166" s="10">
        <f t="shared" si="12"/>
        <v>6.5427543275997646E-3</v>
      </c>
      <c r="I166" s="10">
        <f t="shared" si="13"/>
        <v>1.2047356439812695E-2</v>
      </c>
      <c r="J166" s="11">
        <f>(1-$M$4)*H166+$M$4*G166</f>
        <v>7.1451221495903994E-3</v>
      </c>
    </row>
    <row r="167" spans="4:10" x14ac:dyDescent="0.25">
      <c r="D167" s="7">
        <v>43061</v>
      </c>
      <c r="E167" s="47">
        <v>41.780521392822301</v>
      </c>
      <c r="F167" s="47">
        <v>240.38414001464801</v>
      </c>
      <c r="G167" s="10">
        <f t="shared" si="11"/>
        <v>1.0511987827185765E-2</v>
      </c>
      <c r="H167" s="10">
        <f t="shared" si="12"/>
        <v>-8.8452628851320991E-4</v>
      </c>
      <c r="I167" s="10">
        <f t="shared" si="13"/>
        <v>1.1396514115698975E-2</v>
      </c>
      <c r="J167" s="11">
        <f>(1-$M$4)*H167+$M$4*G167</f>
        <v>-3.1470058272826116E-4</v>
      </c>
    </row>
    <row r="168" spans="4:10" x14ac:dyDescent="0.25">
      <c r="D168" s="7">
        <v>43063</v>
      </c>
      <c r="E168" s="47">
        <v>41.782905578613303</v>
      </c>
      <c r="F168" s="47">
        <v>240.93931579589801</v>
      </c>
      <c r="G168" s="10">
        <f t="shared" si="11"/>
        <v>5.7064529391137597E-5</v>
      </c>
      <c r="H168" s="10">
        <f t="shared" si="12"/>
        <v>2.3095358171973945E-3</v>
      </c>
      <c r="I168" s="10">
        <f t="shared" si="13"/>
        <v>-2.2524712878062569E-3</v>
      </c>
      <c r="J168" s="11">
        <f>(1-$M$4)*H168+$M$4*G168</f>
        <v>2.1969122528070813E-3</v>
      </c>
    </row>
    <row r="169" spans="4:10" x14ac:dyDescent="0.25">
      <c r="D169" s="7">
        <v>43066</v>
      </c>
      <c r="E169" s="47">
        <v>41.572757720947301</v>
      </c>
      <c r="F169" s="47">
        <v>240.81906127929699</v>
      </c>
      <c r="G169" s="10">
        <f t="shared" si="11"/>
        <v>-5.029517568389652E-3</v>
      </c>
      <c r="H169" s="10">
        <f t="shared" si="12"/>
        <v>-4.991070726825253E-4</v>
      </c>
      <c r="I169" s="10">
        <f t="shared" si="13"/>
        <v>-4.5304104957071267E-3</v>
      </c>
      <c r="J169" s="11">
        <f>(1-$M$4)*H169+$M$4*G169</f>
        <v>-7.2562759746788166E-4</v>
      </c>
    </row>
    <row r="170" spans="4:10" x14ac:dyDescent="0.25">
      <c r="D170" s="7">
        <v>43067</v>
      </c>
      <c r="E170" s="47">
        <v>41.329185485839801</v>
      </c>
      <c r="F170" s="47">
        <v>243.26211547851599</v>
      </c>
      <c r="G170" s="10">
        <f t="shared" si="11"/>
        <v>-5.8589386045172498E-3</v>
      </c>
      <c r="H170" s="10">
        <f t="shared" si="12"/>
        <v>1.0144770875863518E-2</v>
      </c>
      <c r="I170" s="10">
        <f t="shared" si="13"/>
        <v>-1.6003709480380768E-2</v>
      </c>
      <c r="J170" s="11">
        <f>(1-$M$4)*H170+$M$4*G170</f>
        <v>9.3445854018444803E-3</v>
      </c>
    </row>
    <row r="171" spans="4:10" x14ac:dyDescent="0.25">
      <c r="D171" s="7">
        <v>43068</v>
      </c>
      <c r="E171" s="47">
        <v>40.471889495849602</v>
      </c>
      <c r="F171" s="47">
        <v>243.11402893066401</v>
      </c>
      <c r="G171" s="10">
        <f t="shared" si="11"/>
        <v>-2.0743113611177422E-2</v>
      </c>
      <c r="H171" s="10">
        <f t="shared" si="12"/>
        <v>-6.0875302165608325E-4</v>
      </c>
      <c r="I171" s="10">
        <f t="shared" si="13"/>
        <v>-2.0134360589521338E-2</v>
      </c>
      <c r="J171" s="11">
        <f>(1-$M$4)*H171+$M$4*G171</f>
        <v>-1.61547105113215E-3</v>
      </c>
    </row>
    <row r="172" spans="4:10" x14ac:dyDescent="0.25">
      <c r="D172" s="7">
        <v>43069</v>
      </c>
      <c r="E172" s="47">
        <v>41.037849426269503</v>
      </c>
      <c r="F172" s="47">
        <v>245.24253845214801</v>
      </c>
      <c r="G172" s="10">
        <f t="shared" si="11"/>
        <v>1.3984025393179111E-2</v>
      </c>
      <c r="H172" s="10">
        <f t="shared" si="12"/>
        <v>8.7551900268620919E-3</v>
      </c>
      <c r="I172" s="10">
        <f t="shared" si="13"/>
        <v>5.2288353663170195E-3</v>
      </c>
      <c r="J172" s="11">
        <f>(1-$M$4)*H172+$M$4*G172</f>
        <v>9.0166317951779415E-3</v>
      </c>
    </row>
    <row r="173" spans="4:10" x14ac:dyDescent="0.25">
      <c r="D173" s="7">
        <v>43070</v>
      </c>
      <c r="E173" s="47">
        <v>40.846813201904297</v>
      </c>
      <c r="F173" s="47">
        <v>244.73350524902301</v>
      </c>
      <c r="G173" s="10">
        <f t="shared" si="11"/>
        <v>-4.655122698581704E-3</v>
      </c>
      <c r="H173" s="10">
        <f t="shared" si="12"/>
        <v>-2.0756317657523171E-3</v>
      </c>
      <c r="I173" s="10">
        <f t="shared" si="13"/>
        <v>-2.5794909328293869E-3</v>
      </c>
      <c r="J173" s="11">
        <f>(1-$M$4)*H173+$M$4*G173</f>
        <v>-2.2046063123937862E-3</v>
      </c>
    </row>
    <row r="174" spans="4:10" x14ac:dyDescent="0.25">
      <c r="D174" s="7">
        <v>43073</v>
      </c>
      <c r="E174" s="47">
        <v>40.548301696777301</v>
      </c>
      <c r="F174" s="47">
        <v>244.43743896484401</v>
      </c>
      <c r="G174" s="10">
        <f t="shared" si="11"/>
        <v>-7.3080733043104917E-3</v>
      </c>
      <c r="H174" s="10">
        <f t="shared" si="12"/>
        <v>-1.20974969846388E-3</v>
      </c>
      <c r="I174" s="10">
        <f t="shared" si="13"/>
        <v>-6.0983236058466117E-3</v>
      </c>
      <c r="J174" s="11">
        <f>(1-$M$4)*H174+$M$4*G174</f>
        <v>-1.5146658787562107E-3</v>
      </c>
    </row>
    <row r="175" spans="4:10" x14ac:dyDescent="0.25">
      <c r="D175" s="7">
        <v>43074</v>
      </c>
      <c r="E175" s="47">
        <v>40.510097503662102</v>
      </c>
      <c r="F175" s="47">
        <v>243.55825805664099</v>
      </c>
      <c r="G175" s="10">
        <f t="shared" si="11"/>
        <v>-9.4218972229442866E-4</v>
      </c>
      <c r="H175" s="10">
        <f t="shared" si="12"/>
        <v>-3.5967522484534609E-3</v>
      </c>
      <c r="I175" s="10">
        <f t="shared" si="13"/>
        <v>2.6545625261590322E-3</v>
      </c>
      <c r="J175" s="11">
        <f>(1-$M$4)*H175+$M$4*G175</f>
        <v>-3.464024122145509E-3</v>
      </c>
    </row>
    <row r="176" spans="4:10" x14ac:dyDescent="0.25">
      <c r="D176" s="7">
        <v>43075</v>
      </c>
      <c r="E176" s="47">
        <v>40.359649658203097</v>
      </c>
      <c r="F176" s="47">
        <v>243.60453796386699</v>
      </c>
      <c r="G176" s="10">
        <f t="shared" si="11"/>
        <v>-3.7138356787564941E-3</v>
      </c>
      <c r="H176" s="10">
        <f t="shared" si="12"/>
        <v>1.9001575883836885E-4</v>
      </c>
      <c r="I176" s="10">
        <f t="shared" si="13"/>
        <v>-3.903851437594863E-3</v>
      </c>
      <c r="J176" s="11">
        <f>(1-$M$4)*H176+$M$4*G176</f>
        <v>-5.1768130413743169E-6</v>
      </c>
    </row>
    <row r="177" spans="4:10" x14ac:dyDescent="0.25">
      <c r="D177" s="7">
        <v>43076</v>
      </c>
      <c r="E177" s="47">
        <v>40.433681488037102</v>
      </c>
      <c r="F177" s="47">
        <v>244.37265014648401</v>
      </c>
      <c r="G177" s="10">
        <f t="shared" si="11"/>
        <v>1.8343030839207408E-3</v>
      </c>
      <c r="H177" s="10">
        <f t="shared" si="12"/>
        <v>3.1531111408562573E-3</v>
      </c>
      <c r="I177" s="10">
        <f t="shared" si="13"/>
        <v>-1.3188080569355165E-3</v>
      </c>
      <c r="J177" s="11">
        <f>(1-$M$4)*H177+$M$4*G177</f>
        <v>3.0871707380094814E-3</v>
      </c>
    </row>
    <row r="178" spans="4:10" x14ac:dyDescent="0.25">
      <c r="D178" s="7">
        <v>43077</v>
      </c>
      <c r="E178" s="47">
        <v>40.4456176757813</v>
      </c>
      <c r="F178" s="47">
        <v>245.70521545410199</v>
      </c>
      <c r="G178" s="10">
        <f t="shared" si="11"/>
        <v>2.9520407998773202E-4</v>
      </c>
      <c r="H178" s="10">
        <f t="shared" si="12"/>
        <v>5.4530051002810165E-3</v>
      </c>
      <c r="I178" s="10">
        <f t="shared" si="13"/>
        <v>-5.1578010202932845E-3</v>
      </c>
      <c r="J178" s="11">
        <f>(1-$M$4)*H178+$M$4*G178</f>
        <v>5.1951150492663524E-3</v>
      </c>
    </row>
    <row r="179" spans="4:10" x14ac:dyDescent="0.25">
      <c r="D179" s="7">
        <v>43080</v>
      </c>
      <c r="E179" s="47">
        <v>41.2336616516113</v>
      </c>
      <c r="F179" s="47">
        <v>246.44552612304699</v>
      </c>
      <c r="G179" s="10">
        <f t="shared" si="11"/>
        <v>1.9484038595901421E-2</v>
      </c>
      <c r="H179" s="10">
        <f t="shared" si="12"/>
        <v>3.0130034788915516E-3</v>
      </c>
      <c r="I179" s="10">
        <f t="shared" si="13"/>
        <v>1.6471035117009869E-2</v>
      </c>
      <c r="J179" s="11">
        <f>(1-$M$4)*H179+$M$4*G179</f>
        <v>3.8365552347420446E-3</v>
      </c>
    </row>
    <row r="180" spans="4:10" x14ac:dyDescent="0.25">
      <c r="D180" s="7">
        <v>43081</v>
      </c>
      <c r="E180" s="47">
        <v>41.002021789550803</v>
      </c>
      <c r="F180" s="47">
        <v>246.88049316406199</v>
      </c>
      <c r="G180" s="10">
        <f t="shared" si="11"/>
        <v>-5.6177368873434608E-3</v>
      </c>
      <c r="H180" s="10">
        <f t="shared" si="12"/>
        <v>1.7649622123707687E-3</v>
      </c>
      <c r="I180" s="10">
        <f t="shared" si="13"/>
        <v>-7.3826990997142294E-3</v>
      </c>
      <c r="J180" s="11">
        <f>(1-$M$4)*H180+$M$4*G180</f>
        <v>1.3958272573850569E-3</v>
      </c>
    </row>
    <row r="181" spans="4:10" x14ac:dyDescent="0.25">
      <c r="D181" s="7">
        <v>43082</v>
      </c>
      <c r="E181" s="47">
        <v>41.138137817382798</v>
      </c>
      <c r="F181" s="47">
        <v>246.85272216796901</v>
      </c>
      <c r="G181" s="10">
        <f t="shared" si="11"/>
        <v>3.3197394150619175E-3</v>
      </c>
      <c r="H181" s="10">
        <f t="shared" si="12"/>
        <v>-1.1248760781812361E-4</v>
      </c>
      <c r="I181" s="10">
        <f t="shared" si="13"/>
        <v>3.4322270228800411E-3</v>
      </c>
      <c r="J181" s="11">
        <f>(1-$M$4)*H181+$M$4*G181</f>
        <v>5.9123743325878453E-5</v>
      </c>
    </row>
    <row r="182" spans="4:10" x14ac:dyDescent="0.25">
      <c r="D182" s="7">
        <v>43083</v>
      </c>
      <c r="E182" s="47">
        <v>41.126205444335902</v>
      </c>
      <c r="F182" s="47">
        <v>245.84400939941401</v>
      </c>
      <c r="G182" s="10">
        <f t="shared" si="11"/>
        <v>-2.900562271405116E-4</v>
      </c>
      <c r="H182" s="10">
        <f t="shared" si="12"/>
        <v>-4.0862938828304385E-3</v>
      </c>
      <c r="I182" s="10">
        <f t="shared" si="13"/>
        <v>3.7962376556899269E-3</v>
      </c>
      <c r="J182" s="11">
        <f>(1-$M$4)*H182+$M$4*G182</f>
        <v>-3.8964820000459417E-3</v>
      </c>
    </row>
    <row r="183" spans="4:10" x14ac:dyDescent="0.25">
      <c r="D183" s="7">
        <v>43084</v>
      </c>
      <c r="E183" s="47">
        <v>41.544105529785199</v>
      </c>
      <c r="F183" s="47">
        <v>247.89125061035199</v>
      </c>
      <c r="G183" s="10">
        <f t="shared" si="11"/>
        <v>1.016140635719287E-2</v>
      </c>
      <c r="H183" s="10">
        <f t="shared" si="12"/>
        <v>8.3273992152150811E-3</v>
      </c>
      <c r="I183" s="10">
        <f t="shared" si="13"/>
        <v>1.8340071419777892E-3</v>
      </c>
      <c r="J183" s="11">
        <f>(1-$M$4)*H183+$M$4*G183</f>
        <v>8.4190995723139716E-3</v>
      </c>
    </row>
    <row r="184" spans="4:10" x14ac:dyDescent="0.25">
      <c r="D184" s="7">
        <v>43087</v>
      </c>
      <c r="E184" s="47">
        <v>42.129158020019503</v>
      </c>
      <c r="F184" s="47">
        <v>249.46319580078099</v>
      </c>
      <c r="G184" s="10">
        <f t="shared" si="11"/>
        <v>1.4082683518480188E-2</v>
      </c>
      <c r="H184" s="10">
        <f t="shared" si="12"/>
        <v>6.3412693532289843E-3</v>
      </c>
      <c r="I184" s="10">
        <f t="shared" si="13"/>
        <v>7.7414141652512036E-3</v>
      </c>
      <c r="J184" s="11">
        <f>(1-$M$4)*H184+$M$4*G184</f>
        <v>6.7283400614915438E-3</v>
      </c>
    </row>
    <row r="185" spans="4:10" x14ac:dyDescent="0.25">
      <c r="D185" s="7">
        <v>43088</v>
      </c>
      <c r="E185" s="47">
        <v>41.680221557617202</v>
      </c>
      <c r="F185" s="47">
        <v>248.50515747070301</v>
      </c>
      <c r="G185" s="10">
        <f t="shared" si="11"/>
        <v>-1.0656193560501959E-2</v>
      </c>
      <c r="H185" s="10">
        <f t="shared" si="12"/>
        <v>-3.8403994906048844E-3</v>
      </c>
      <c r="I185" s="10">
        <f t="shared" si="13"/>
        <v>-6.8157940698970743E-3</v>
      </c>
      <c r="J185" s="11">
        <f>(1-$M$4)*H185+$M$4*G185</f>
        <v>-4.1811891940997381E-3</v>
      </c>
    </row>
    <row r="186" spans="4:10" x14ac:dyDescent="0.25">
      <c r="D186" s="7">
        <v>43089</v>
      </c>
      <c r="E186" s="47">
        <v>41.634853363037102</v>
      </c>
      <c r="F186" s="47">
        <v>248.37495422363301</v>
      </c>
      <c r="G186" s="10">
        <f t="shared" si="11"/>
        <v>-1.0884825676222842E-3</v>
      </c>
      <c r="H186" s="10">
        <f t="shared" si="12"/>
        <v>-5.2394585446524644E-4</v>
      </c>
      <c r="I186" s="10">
        <f t="shared" si="13"/>
        <v>-5.6453671315703779E-4</v>
      </c>
      <c r="J186" s="11">
        <f>(1-$M$4)*H186+$M$4*G186</f>
        <v>-5.5217269012309829E-4</v>
      </c>
    </row>
    <row r="187" spans="4:10" x14ac:dyDescent="0.25">
      <c r="D187" s="7">
        <v>43090</v>
      </c>
      <c r="E187" s="47">
        <v>41.792449951171903</v>
      </c>
      <c r="F187" s="47">
        <v>248.88652038574199</v>
      </c>
      <c r="G187" s="10">
        <f t="shared" si="11"/>
        <v>3.7852081946976313E-3</v>
      </c>
      <c r="H187" s="10">
        <f t="shared" si="12"/>
        <v>2.0596527685652344E-3</v>
      </c>
      <c r="I187" s="10">
        <f t="shared" si="13"/>
        <v>1.7255554261323969E-3</v>
      </c>
      <c r="J187" s="11">
        <f>(1-$M$4)*H187+$M$4*G187</f>
        <v>2.1459305398718541E-3</v>
      </c>
    </row>
    <row r="188" spans="4:10" x14ac:dyDescent="0.25">
      <c r="D188" s="7">
        <v>43091</v>
      </c>
      <c r="E188" s="47">
        <v>41.792449951171903</v>
      </c>
      <c r="F188" s="47">
        <v>248.82139587402301</v>
      </c>
      <c r="G188" s="10">
        <f t="shared" si="11"/>
        <v>0</v>
      </c>
      <c r="H188" s="10">
        <f t="shared" si="12"/>
        <v>-2.6166347465517159E-4</v>
      </c>
      <c r="I188" s="10">
        <f t="shared" si="13"/>
        <v>2.6166347465517159E-4</v>
      </c>
      <c r="J188" s="11">
        <f>(1-$M$4)*H188+$M$4*G188</f>
        <v>-2.48580300922413E-4</v>
      </c>
    </row>
    <row r="189" spans="4:10" x14ac:dyDescent="0.25">
      <c r="D189" s="7">
        <v>43095</v>
      </c>
      <c r="E189" s="47">
        <v>40.732185363769503</v>
      </c>
      <c r="F189" s="47">
        <v>248.52380371093699</v>
      </c>
      <c r="G189" s="10">
        <f t="shared" si="11"/>
        <v>-2.5369763884174223E-2</v>
      </c>
      <c r="H189" s="10">
        <f t="shared" si="12"/>
        <v>-1.1960071280875395E-3</v>
      </c>
      <c r="I189" s="10">
        <f t="shared" si="13"/>
        <v>-2.4173756756086684E-2</v>
      </c>
      <c r="J189" s="11">
        <f>(1-$M$4)*H189+$M$4*G189</f>
        <v>-2.4046949658918741E-3</v>
      </c>
    </row>
    <row r="190" spans="4:10" x14ac:dyDescent="0.25">
      <c r="D190" s="7">
        <v>43096</v>
      </c>
      <c r="E190" s="47">
        <v>40.739345550537102</v>
      </c>
      <c r="F190" s="47">
        <v>248.64471435546901</v>
      </c>
      <c r="G190" s="10">
        <f t="shared" si="11"/>
        <v>1.7578695333075878E-4</v>
      </c>
      <c r="H190" s="10">
        <f t="shared" si="12"/>
        <v>4.8651534672572438E-4</v>
      </c>
      <c r="I190" s="10">
        <f t="shared" si="13"/>
        <v>-3.1072839339496561E-4</v>
      </c>
      <c r="J190" s="11">
        <f>(1-$M$4)*H190+$M$4*G190</f>
        <v>4.7097892705597608E-4</v>
      </c>
    </row>
    <row r="191" spans="4:10" x14ac:dyDescent="0.25">
      <c r="D191" s="7">
        <v>43097</v>
      </c>
      <c r="E191" s="47">
        <v>40.853969573974602</v>
      </c>
      <c r="F191" s="47">
        <v>249.15621948242199</v>
      </c>
      <c r="G191" s="10">
        <f t="shared" si="11"/>
        <v>2.8135951102923329E-3</v>
      </c>
      <c r="H191" s="10">
        <f t="shared" si="12"/>
        <v>2.0571727345135571E-3</v>
      </c>
      <c r="I191" s="10">
        <f t="shared" si="13"/>
        <v>7.564223757787758E-4</v>
      </c>
      <c r="J191" s="11">
        <f>(1-$M$4)*H191+$M$4*G191</f>
        <v>2.0949938533024958E-3</v>
      </c>
    </row>
    <row r="192" spans="4:10" x14ac:dyDescent="0.25">
      <c r="D192" s="7">
        <v>43098</v>
      </c>
      <c r="E192" s="47">
        <v>40.412189483642599</v>
      </c>
      <c r="F192" s="47">
        <v>248.21676635742199</v>
      </c>
      <c r="G192" s="10">
        <f t="shared" si="11"/>
        <v>-1.0813639284967591E-2</v>
      </c>
      <c r="H192" s="10">
        <f t="shared" si="12"/>
        <v>-3.7705385278021808E-3</v>
      </c>
      <c r="I192" s="10">
        <f t="shared" si="13"/>
        <v>-7.0431007571654103E-3</v>
      </c>
      <c r="J192" s="11">
        <f>(1-$M$4)*H192+$M$4*G192</f>
        <v>-4.122693565660451E-3</v>
      </c>
    </row>
    <row r="193" spans="4:10" x14ac:dyDescent="0.25">
      <c r="D193" s="7">
        <v>43102</v>
      </c>
      <c r="E193" s="47">
        <v>41.135753631591797</v>
      </c>
      <c r="F193" s="47">
        <v>249.993408203125</v>
      </c>
      <c r="G193" s="10">
        <f t="shared" si="11"/>
        <v>1.7904601487679139E-2</v>
      </c>
      <c r="H193" s="10">
        <f t="shared" si="12"/>
        <v>7.1576222338853857E-3</v>
      </c>
      <c r="I193" s="10">
        <f t="shared" si="13"/>
        <v>1.0746979253793754E-2</v>
      </c>
      <c r="J193" s="11">
        <f>(1-$M$4)*H193+$M$4*G193</f>
        <v>7.6949711965750732E-3</v>
      </c>
    </row>
    <row r="194" spans="4:10" x14ac:dyDescent="0.25">
      <c r="D194" s="7">
        <v>43103</v>
      </c>
      <c r="E194" s="47">
        <v>41.128585815429702</v>
      </c>
      <c r="F194" s="47">
        <v>251.57464599609401</v>
      </c>
      <c r="G194" s="10">
        <f t="shared" si="11"/>
        <v>-1.7424783866337723E-4</v>
      </c>
      <c r="H194" s="10">
        <f t="shared" si="12"/>
        <v>6.3251179474468344E-3</v>
      </c>
      <c r="I194" s="10">
        <f t="shared" si="13"/>
        <v>-6.4993657861102117E-3</v>
      </c>
      <c r="J194" s="11">
        <f>(1-$M$4)*H194+$M$4*G194</f>
        <v>6.0001496581413233E-3</v>
      </c>
    </row>
    <row r="195" spans="4:10" x14ac:dyDescent="0.25">
      <c r="D195" s="7">
        <v>43104</v>
      </c>
      <c r="E195" s="47">
        <v>41.319637298583999</v>
      </c>
      <c r="F195" s="47">
        <v>252.63494873046901</v>
      </c>
      <c r="G195" s="10">
        <f t="shared" si="11"/>
        <v>4.6452237383427519E-3</v>
      </c>
      <c r="H195" s="10">
        <f t="shared" si="12"/>
        <v>4.214664519060829E-3</v>
      </c>
      <c r="I195" s="10">
        <f t="shared" si="13"/>
        <v>4.3055921928192298E-4</v>
      </c>
      <c r="J195" s="11">
        <f>(1-$M$4)*H195+$M$4*G195</f>
        <v>4.2361924800249249E-3</v>
      </c>
    </row>
    <row r="196" spans="4:10" x14ac:dyDescent="0.25">
      <c r="D196" s="7">
        <v>43105</v>
      </c>
      <c r="E196" s="47">
        <v>41.790073394775398</v>
      </c>
      <c r="F196" s="47">
        <v>254.31851196289099</v>
      </c>
      <c r="G196" s="10">
        <f t="shared" si="11"/>
        <v>1.1385291037090406E-2</v>
      </c>
      <c r="H196" s="10">
        <f t="shared" si="12"/>
        <v>6.6640155722008654E-3</v>
      </c>
      <c r="I196" s="10">
        <f t="shared" si="13"/>
        <v>4.7212754648895405E-3</v>
      </c>
      <c r="J196" s="11">
        <f>(1-$M$4)*H196+$M$4*G196</f>
        <v>6.9000793454453424E-3</v>
      </c>
    </row>
    <row r="197" spans="4:10" x14ac:dyDescent="0.25">
      <c r="D197" s="7">
        <v>43108</v>
      </c>
      <c r="E197" s="47">
        <v>41.634853363037102</v>
      </c>
      <c r="F197" s="47">
        <v>254.78367614746099</v>
      </c>
      <c r="G197" s="10">
        <f t="shared" si="11"/>
        <v>-3.7142799504559232E-3</v>
      </c>
      <c r="H197" s="10">
        <f t="shared" si="12"/>
        <v>1.8290614433835728E-3</v>
      </c>
      <c r="I197" s="10">
        <f t="shared" si="13"/>
        <v>-5.543341393839496E-3</v>
      </c>
      <c r="J197" s="11">
        <f>(1-$M$4)*H197+$M$4*G197</f>
        <v>1.5518943736915979E-3</v>
      </c>
    </row>
    <row r="198" spans="4:10" x14ac:dyDescent="0.25">
      <c r="D198" s="7">
        <v>43109</v>
      </c>
      <c r="E198" s="47">
        <v>41.630081176757798</v>
      </c>
      <c r="F198" s="47">
        <v>255.36026000976599</v>
      </c>
      <c r="G198" s="10">
        <f t="shared" si="11"/>
        <v>-1.1461998527273476E-4</v>
      </c>
      <c r="H198" s="10">
        <f t="shared" si="12"/>
        <v>2.2630329816393235E-3</v>
      </c>
      <c r="I198" s="10">
        <f t="shared" si="13"/>
        <v>-2.3776529669120583E-3</v>
      </c>
      <c r="J198" s="11">
        <f>(1-$M$4)*H198+$M$4*G198</f>
        <v>2.1441503332937204E-3</v>
      </c>
    </row>
    <row r="199" spans="4:10" x14ac:dyDescent="0.25">
      <c r="D199" s="7">
        <v>43110</v>
      </c>
      <c r="E199" s="47">
        <v>41.620513916015597</v>
      </c>
      <c r="F199" s="47">
        <v>254.96961975097699</v>
      </c>
      <c r="G199" s="10">
        <f t="shared" ref="G199:G262" si="14">E199/E198-1</f>
        <v>-2.2981604819793944E-4</v>
      </c>
      <c r="H199" s="10">
        <f t="shared" ref="H199:H262" si="15">F199/F198-1</f>
        <v>-1.5297613605737004E-3</v>
      </c>
      <c r="I199" s="10">
        <f t="shared" ref="I199:I262" si="16">G199-H199</f>
        <v>1.2999453123757609E-3</v>
      </c>
      <c r="J199" s="11">
        <f>(1-$M$4)*H199+$M$4*G199</f>
        <v>-1.4647640949549123E-3</v>
      </c>
    </row>
    <row r="200" spans="4:10" x14ac:dyDescent="0.25">
      <c r="D200" s="7">
        <v>43111</v>
      </c>
      <c r="E200" s="47">
        <v>41.856929779052699</v>
      </c>
      <c r="F200" s="47">
        <v>256.82989501953102</v>
      </c>
      <c r="G200" s="10">
        <f t="shared" si="14"/>
        <v>5.680272557762267E-3</v>
      </c>
      <c r="H200" s="10">
        <f t="shared" si="15"/>
        <v>7.2960663720287311E-3</v>
      </c>
      <c r="I200" s="10">
        <f t="shared" si="16"/>
        <v>-1.6157938142664641E-3</v>
      </c>
      <c r="J200" s="11">
        <f>(1-$M$4)*H200+$M$4*G200</f>
        <v>7.2152766813154074E-3</v>
      </c>
    </row>
    <row r="201" spans="4:10" x14ac:dyDescent="0.25">
      <c r="D201" s="7">
        <v>43112</v>
      </c>
      <c r="E201" s="47">
        <v>42.289150238037102</v>
      </c>
      <c r="F201" s="47">
        <v>258.50421142578102</v>
      </c>
      <c r="G201" s="10">
        <f t="shared" si="14"/>
        <v>1.0326138617092528E-2</v>
      </c>
      <c r="H201" s="10">
        <f t="shared" si="15"/>
        <v>6.5191647807303355E-3</v>
      </c>
      <c r="I201" s="10">
        <f t="shared" si="16"/>
        <v>3.806973836362193E-3</v>
      </c>
      <c r="J201" s="11">
        <f>(1-$M$4)*H201+$M$4*G201</f>
        <v>6.7095134725484442E-3</v>
      </c>
    </row>
    <row r="202" spans="4:10" x14ac:dyDescent="0.25">
      <c r="D202" s="7">
        <v>43116</v>
      </c>
      <c r="E202" s="47">
        <v>42.074241638183601</v>
      </c>
      <c r="F202" s="47">
        <v>257.62048339843699</v>
      </c>
      <c r="G202" s="10">
        <f t="shared" si="14"/>
        <v>-5.0818850377419844E-3</v>
      </c>
      <c r="H202" s="10">
        <f t="shared" si="15"/>
        <v>-3.4186213929352505E-3</v>
      </c>
      <c r="I202" s="10">
        <f t="shared" si="16"/>
        <v>-1.6632636448067339E-3</v>
      </c>
      <c r="J202" s="11">
        <f>(1-$M$4)*H202+$M$4*G202</f>
        <v>-3.5017845751755868E-3</v>
      </c>
    </row>
    <row r="203" spans="4:10" x14ac:dyDescent="0.25">
      <c r="D203" s="7">
        <v>43117</v>
      </c>
      <c r="E203" s="47">
        <v>42.7691459655762</v>
      </c>
      <c r="F203" s="47">
        <v>260.07614135742199</v>
      </c>
      <c r="G203" s="10">
        <f t="shared" si="14"/>
        <v>1.6516146229524686E-2</v>
      </c>
      <c r="H203" s="10">
        <f t="shared" si="15"/>
        <v>9.5320757363344111E-3</v>
      </c>
      <c r="I203" s="10">
        <f t="shared" si="16"/>
        <v>6.9840704931902753E-3</v>
      </c>
      <c r="J203" s="11">
        <f>(1-$M$4)*H203+$M$4*G203</f>
        <v>9.8812792609939259E-3</v>
      </c>
    </row>
    <row r="204" spans="4:10" x14ac:dyDescent="0.25">
      <c r="D204" s="7">
        <v>43118</v>
      </c>
      <c r="E204" s="47">
        <v>42.8073539733887</v>
      </c>
      <c r="F204" s="47">
        <v>259.63888549804699</v>
      </c>
      <c r="G204" s="10">
        <f t="shared" si="14"/>
        <v>8.93354472012442E-4</v>
      </c>
      <c r="H204" s="10">
        <f t="shared" si="15"/>
        <v>-1.6812609457093064E-3</v>
      </c>
      <c r="I204" s="10">
        <f t="shared" si="16"/>
        <v>2.5746154177217484E-3</v>
      </c>
      <c r="J204" s="11">
        <f>(1-$M$4)*H204+$M$4*G204</f>
        <v>-1.5525301748232189E-3</v>
      </c>
    </row>
    <row r="205" spans="4:10" x14ac:dyDescent="0.25">
      <c r="D205" s="7">
        <v>43119</v>
      </c>
      <c r="E205" s="47">
        <v>42.616321563720703</v>
      </c>
      <c r="F205" s="47">
        <v>260.82019042968699</v>
      </c>
      <c r="G205" s="10">
        <f t="shared" si="14"/>
        <v>-4.4626072844108355E-3</v>
      </c>
      <c r="H205" s="10">
        <f t="shared" si="15"/>
        <v>4.5497997319392525E-3</v>
      </c>
      <c r="I205" s="10">
        <f t="shared" si="16"/>
        <v>-9.012407016350088E-3</v>
      </c>
      <c r="J205" s="11">
        <f>(1-$M$4)*H205+$M$4*G205</f>
        <v>4.0991793811217475E-3</v>
      </c>
    </row>
    <row r="206" spans="4:10" x14ac:dyDescent="0.25">
      <c r="D206" s="7">
        <v>43122</v>
      </c>
      <c r="E206" s="47">
        <v>42.267665863037102</v>
      </c>
      <c r="F206" s="47">
        <v>262.94088745117199</v>
      </c>
      <c r="G206" s="10">
        <f t="shared" si="14"/>
        <v>-8.181271585401495E-3</v>
      </c>
      <c r="H206" s="10">
        <f t="shared" si="15"/>
        <v>8.1308775137050038E-3</v>
      </c>
      <c r="I206" s="10">
        <f t="shared" si="16"/>
        <v>-1.6312149099106499E-2</v>
      </c>
      <c r="J206" s="11">
        <f>(1-$M$4)*H206+$M$4*G206</f>
        <v>7.3152700587496783E-3</v>
      </c>
    </row>
    <row r="207" spans="4:10" x14ac:dyDescent="0.25">
      <c r="D207" s="7">
        <v>43123</v>
      </c>
      <c r="E207" s="47">
        <v>42.277225494384801</v>
      </c>
      <c r="F207" s="47">
        <v>263.4990234375</v>
      </c>
      <c r="G207" s="10">
        <f t="shared" si="14"/>
        <v>2.2616889654325512E-4</v>
      </c>
      <c r="H207" s="10">
        <f t="shared" si="15"/>
        <v>2.1226671581522361E-3</v>
      </c>
      <c r="I207" s="10">
        <f t="shared" si="16"/>
        <v>-1.8964982616089809E-3</v>
      </c>
      <c r="J207" s="11">
        <f>(1-$M$4)*H207+$M$4*G207</f>
        <v>2.0278422450717868E-3</v>
      </c>
    </row>
    <row r="208" spans="4:10" x14ac:dyDescent="0.25">
      <c r="D208" s="7">
        <v>43124</v>
      </c>
      <c r="E208" s="47">
        <v>41.603805541992202</v>
      </c>
      <c r="F208" s="47">
        <v>263.39666748046898</v>
      </c>
      <c r="G208" s="10">
        <f t="shared" si="14"/>
        <v>-1.5928669502733639E-2</v>
      </c>
      <c r="H208" s="10">
        <f t="shared" si="15"/>
        <v>-3.8844909440549635E-4</v>
      </c>
      <c r="I208" s="10">
        <f t="shared" si="16"/>
        <v>-1.5540220408328143E-2</v>
      </c>
      <c r="J208" s="11">
        <f>(1-$M$4)*H208+$M$4*G208</f>
        <v>-1.1654601148219034E-3</v>
      </c>
    </row>
    <row r="209" spans="4:10" x14ac:dyDescent="0.25">
      <c r="D209" s="7">
        <v>43125</v>
      </c>
      <c r="E209" s="47">
        <v>40.861137390136697</v>
      </c>
      <c r="F209" s="47">
        <v>263.50833129882801</v>
      </c>
      <c r="G209" s="10">
        <f t="shared" si="14"/>
        <v>-1.7850966808935387E-2</v>
      </c>
      <c r="H209" s="10">
        <f t="shared" si="15"/>
        <v>4.2393785550576268E-4</v>
      </c>
      <c r="I209" s="10">
        <f t="shared" si="16"/>
        <v>-1.8274904664441149E-2</v>
      </c>
      <c r="J209" s="11">
        <f>(1-$M$4)*H209+$M$4*G209</f>
        <v>-4.8980737771629485E-4</v>
      </c>
    </row>
    <row r="210" spans="4:10" x14ac:dyDescent="0.25">
      <c r="D210" s="7">
        <v>43126</v>
      </c>
      <c r="E210" s="47">
        <v>40.956661224365199</v>
      </c>
      <c r="F210" s="47">
        <v>266.55920410156199</v>
      </c>
      <c r="G210" s="10">
        <f t="shared" si="14"/>
        <v>2.337767383135958E-3</v>
      </c>
      <c r="H210" s="10">
        <f t="shared" si="15"/>
        <v>1.1577898837946687E-2</v>
      </c>
      <c r="I210" s="10">
        <f t="shared" si="16"/>
        <v>-9.2401314548107294E-3</v>
      </c>
      <c r="J210" s="11">
        <f>(1-$M$4)*H210+$M$4*G210</f>
        <v>1.1115892265206151E-2</v>
      </c>
    </row>
    <row r="211" spans="4:10" x14ac:dyDescent="0.25">
      <c r="D211" s="7">
        <v>43129</v>
      </c>
      <c r="E211" s="47">
        <v>40.108909606933601</v>
      </c>
      <c r="F211" s="47">
        <v>264.79183959960898</v>
      </c>
      <c r="G211" s="10">
        <f t="shared" si="14"/>
        <v>-2.069874819110662E-2</v>
      </c>
      <c r="H211" s="10">
        <f t="shared" si="15"/>
        <v>-6.6302887867253357E-3</v>
      </c>
      <c r="I211" s="10">
        <f t="shared" si="16"/>
        <v>-1.4068459404381284E-2</v>
      </c>
      <c r="J211" s="11">
        <f>(1-$M$4)*H211+$M$4*G211</f>
        <v>-7.3337117569444001E-3</v>
      </c>
    </row>
    <row r="212" spans="4:10" x14ac:dyDescent="0.25">
      <c r="D212" s="7">
        <v>43130</v>
      </c>
      <c r="E212" s="47">
        <v>39.8724975585937</v>
      </c>
      <c r="F212" s="47">
        <v>262.07583618164102</v>
      </c>
      <c r="G212" s="10">
        <f t="shared" si="14"/>
        <v>-5.8942526899068426E-3</v>
      </c>
      <c r="H212" s="10">
        <f t="shared" si="15"/>
        <v>-1.0257126586962872E-2</v>
      </c>
      <c r="I212" s="10">
        <f t="shared" si="16"/>
        <v>4.3628738970560299E-3</v>
      </c>
      <c r="J212" s="11">
        <f>(1-$M$4)*H212+$M$4*G212</f>
        <v>-1.0038982892110072E-2</v>
      </c>
    </row>
    <row r="213" spans="4:10" x14ac:dyDescent="0.25">
      <c r="D213" s="7">
        <v>43131</v>
      </c>
      <c r="E213" s="47">
        <v>39.982341766357401</v>
      </c>
      <c r="F213" s="47">
        <v>262.2060546875</v>
      </c>
      <c r="G213" s="10">
        <f t="shared" si="14"/>
        <v>2.754886563157477E-3</v>
      </c>
      <c r="H213" s="10">
        <f t="shared" si="15"/>
        <v>4.9687337740178528E-4</v>
      </c>
      <c r="I213" s="10">
        <f t="shared" si="16"/>
        <v>2.2580131857556918E-3</v>
      </c>
      <c r="J213" s="11">
        <f>(1-$M$4)*H213+$M$4*G213</f>
        <v>6.0977403668956989E-4</v>
      </c>
    </row>
    <row r="214" spans="4:10" x14ac:dyDescent="0.25">
      <c r="D214" s="7">
        <v>43132</v>
      </c>
      <c r="E214" s="47">
        <v>40.0659370422363</v>
      </c>
      <c r="F214" s="47">
        <v>261.90847778320301</v>
      </c>
      <c r="G214" s="10">
        <f t="shared" si="14"/>
        <v>2.0908048950059044E-3</v>
      </c>
      <c r="H214" s="10">
        <f t="shared" si="15"/>
        <v>-1.1348971504553385E-3</v>
      </c>
      <c r="I214" s="10">
        <f t="shared" si="16"/>
        <v>3.2257020454612428E-3</v>
      </c>
      <c r="J214" s="11">
        <f>(1-$M$4)*H214+$M$4*G214</f>
        <v>-9.736120481822762E-4</v>
      </c>
    </row>
    <row r="215" spans="4:10" x14ac:dyDescent="0.25">
      <c r="D215" s="7">
        <v>43133</v>
      </c>
      <c r="E215" s="47">
        <v>38.327465057372997</v>
      </c>
      <c r="F215" s="47">
        <v>256.20669555664102</v>
      </c>
      <c r="G215" s="10">
        <f t="shared" si="14"/>
        <v>-4.3390273963408332E-2</v>
      </c>
      <c r="H215" s="10">
        <f t="shared" si="15"/>
        <v>-2.1770132356241256E-2</v>
      </c>
      <c r="I215" s="10">
        <f t="shared" si="16"/>
        <v>-2.1620141607167076E-2</v>
      </c>
      <c r="J215" s="11">
        <f>(1-$M$4)*H215+$M$4*G215</f>
        <v>-2.2851139436599607E-2</v>
      </c>
    </row>
    <row r="216" spans="4:10" x14ac:dyDescent="0.25">
      <c r="D216" s="7">
        <v>43136</v>
      </c>
      <c r="E216" s="47">
        <v>37.369873046875</v>
      </c>
      <c r="F216" s="47">
        <v>245.49151611328099</v>
      </c>
      <c r="G216" s="10">
        <f t="shared" si="14"/>
        <v>-2.4984485904939513E-2</v>
      </c>
      <c r="H216" s="10">
        <f t="shared" si="15"/>
        <v>-4.1822402104207179E-2</v>
      </c>
      <c r="I216" s="10">
        <f t="shared" si="16"/>
        <v>1.6837916199267666E-2</v>
      </c>
      <c r="J216" s="11">
        <f>(1-$M$4)*H216+$M$4*G216</f>
        <v>-4.0980506294243789E-2</v>
      </c>
    </row>
    <row r="217" spans="4:10" x14ac:dyDescent="0.25">
      <c r="D217" s="7">
        <v>43137</v>
      </c>
      <c r="E217" s="47">
        <v>38.931632995605497</v>
      </c>
      <c r="F217" s="47">
        <v>250.32826232910199</v>
      </c>
      <c r="G217" s="10">
        <f t="shared" si="14"/>
        <v>4.1791952217003825E-2</v>
      </c>
      <c r="H217" s="10">
        <f t="shared" si="15"/>
        <v>1.9702294777425688E-2</v>
      </c>
      <c r="I217" s="10">
        <f t="shared" si="16"/>
        <v>2.2089657439578136E-2</v>
      </c>
      <c r="J217" s="11">
        <f>(1-$M$4)*H217+$M$4*G217</f>
        <v>2.0806777649404595E-2</v>
      </c>
    </row>
    <row r="218" spans="4:10" x14ac:dyDescent="0.25">
      <c r="D218" s="7">
        <v>43138</v>
      </c>
      <c r="E218" s="47">
        <v>38.0982055664062</v>
      </c>
      <c r="F218" s="47">
        <v>248.97016906738301</v>
      </c>
      <c r="G218" s="10">
        <f t="shared" si="14"/>
        <v>-2.1407461364216895E-2</v>
      </c>
      <c r="H218" s="10">
        <f t="shared" si="15"/>
        <v>-5.4252494268246521E-3</v>
      </c>
      <c r="I218" s="10">
        <f t="shared" si="16"/>
        <v>-1.5982211937392243E-2</v>
      </c>
      <c r="J218" s="11">
        <f>(1-$M$4)*H218+$M$4*G218</f>
        <v>-6.2243600236942635E-3</v>
      </c>
    </row>
    <row r="219" spans="4:10" x14ac:dyDescent="0.25">
      <c r="D219" s="7">
        <v>43139</v>
      </c>
      <c r="E219" s="47">
        <v>37.049873352050803</v>
      </c>
      <c r="F219" s="47">
        <v>239.63163757324199</v>
      </c>
      <c r="G219" s="10">
        <f t="shared" si="14"/>
        <v>-2.7516577192280733E-2</v>
      </c>
      <c r="H219" s="10">
        <f t="shared" si="15"/>
        <v>-3.7508636191726175E-2</v>
      </c>
      <c r="I219" s="10">
        <f t="shared" si="16"/>
        <v>9.9920589994454412E-3</v>
      </c>
      <c r="J219" s="11">
        <f>(1-$M$4)*H219+$M$4*G219</f>
        <v>-3.7009033241753898E-2</v>
      </c>
    </row>
    <row r="220" spans="4:10" x14ac:dyDescent="0.25">
      <c r="D220" s="7">
        <v>43140</v>
      </c>
      <c r="E220" s="47">
        <v>37.5030517578125</v>
      </c>
      <c r="F220" s="47">
        <v>243.23124694824199</v>
      </c>
      <c r="G220" s="10">
        <f t="shared" si="14"/>
        <v>1.2231577729175047E-2</v>
      </c>
      <c r="H220" s="10">
        <f t="shared" si="15"/>
        <v>1.5021427936032783E-2</v>
      </c>
      <c r="I220" s="10">
        <f t="shared" si="16"/>
        <v>-2.7898502068577358E-3</v>
      </c>
      <c r="J220" s="11">
        <f>(1-$M$4)*H220+$M$4*G220</f>
        <v>1.4881935425689895E-2</v>
      </c>
    </row>
    <row r="221" spans="4:10" x14ac:dyDescent="0.25">
      <c r="D221" s="7">
        <v>43143</v>
      </c>
      <c r="E221" s="47">
        <v>39.013629913330099</v>
      </c>
      <c r="F221" s="47">
        <v>246.80303955078099</v>
      </c>
      <c r="G221" s="10">
        <f t="shared" si="14"/>
        <v>4.0278806249492094E-2</v>
      </c>
      <c r="H221" s="10">
        <f t="shared" si="15"/>
        <v>1.4684760479392933E-2</v>
      </c>
      <c r="I221" s="10">
        <f t="shared" si="16"/>
        <v>2.5594045770099161E-2</v>
      </c>
      <c r="J221" s="11">
        <f>(1-$M$4)*H221+$M$4*G221</f>
        <v>1.596446276789789E-2</v>
      </c>
    </row>
    <row r="222" spans="4:10" x14ac:dyDescent="0.25">
      <c r="D222" s="7">
        <v>43144</v>
      </c>
      <c r="E222" s="47">
        <v>39.404457092285199</v>
      </c>
      <c r="F222" s="47">
        <v>247.41690063476599</v>
      </c>
      <c r="G222" s="10">
        <f t="shared" si="14"/>
        <v>1.0017708678308868E-2</v>
      </c>
      <c r="H222" s="10">
        <f t="shared" si="15"/>
        <v>2.4872509070483773E-3</v>
      </c>
      <c r="I222" s="10">
        <f t="shared" si="16"/>
        <v>7.5304577712604903E-3</v>
      </c>
      <c r="J222" s="11">
        <f>(1-$M$4)*H222+$M$4*G222</f>
        <v>2.8637737956114019E-3</v>
      </c>
    </row>
    <row r="223" spans="4:10" x14ac:dyDescent="0.25">
      <c r="D223" s="7">
        <v>43145</v>
      </c>
      <c r="E223" s="47">
        <v>40.130977630615199</v>
      </c>
      <c r="F223" s="47">
        <v>250.75602722168</v>
      </c>
      <c r="G223" s="10">
        <f t="shared" si="14"/>
        <v>1.8437521842478155E-2</v>
      </c>
      <c r="H223" s="10">
        <f t="shared" si="15"/>
        <v>1.3495951886662638E-2</v>
      </c>
      <c r="I223" s="10">
        <f t="shared" si="16"/>
        <v>4.9415699558155168E-3</v>
      </c>
      <c r="J223" s="11">
        <f>(1-$M$4)*H223+$M$4*G223</f>
        <v>1.3743030384453413E-2</v>
      </c>
    </row>
    <row r="224" spans="4:10" x14ac:dyDescent="0.25">
      <c r="D224" s="7">
        <v>43146</v>
      </c>
      <c r="E224" s="47">
        <v>41.478507995605497</v>
      </c>
      <c r="F224" s="47">
        <v>253.95574951171901</v>
      </c>
      <c r="G224" s="10">
        <f t="shared" si="14"/>
        <v>3.3578308941128121E-2</v>
      </c>
      <c r="H224" s="10">
        <f t="shared" si="15"/>
        <v>1.276030062164879E-2</v>
      </c>
      <c r="I224" s="10">
        <f t="shared" si="16"/>
        <v>2.0818008319479331E-2</v>
      </c>
      <c r="J224" s="11">
        <f>(1-$M$4)*H224+$M$4*G224</f>
        <v>1.3801201037622755E-2</v>
      </c>
    </row>
    <row r="225" spans="4:10" x14ac:dyDescent="0.25">
      <c r="D225" s="7">
        <v>43147</v>
      </c>
      <c r="E225" s="47">
        <v>41.344230651855497</v>
      </c>
      <c r="F225" s="47">
        <v>254.03012084960901</v>
      </c>
      <c r="G225" s="10">
        <f t="shared" si="14"/>
        <v>-3.2372751634226482E-3</v>
      </c>
      <c r="H225" s="10">
        <f t="shared" si="15"/>
        <v>2.9285156186853456E-4</v>
      </c>
      <c r="I225" s="10">
        <f t="shared" si="16"/>
        <v>-3.5301267252911828E-3</v>
      </c>
      <c r="J225" s="11">
        <f>(1-$M$4)*H225+$M$4*G225</f>
        <v>1.163452256039754E-4</v>
      </c>
    </row>
    <row r="226" spans="4:10" x14ac:dyDescent="0.25">
      <c r="D226" s="7">
        <v>43151</v>
      </c>
      <c r="E226" s="47">
        <v>41.205162048339901</v>
      </c>
      <c r="F226" s="47">
        <v>252.43966674804699</v>
      </c>
      <c r="G226" s="10">
        <f t="shared" si="14"/>
        <v>-3.3636761725388542E-3</v>
      </c>
      <c r="H226" s="10">
        <f t="shared" si="15"/>
        <v>-6.2608878673233725E-3</v>
      </c>
      <c r="I226" s="10">
        <f t="shared" si="16"/>
        <v>2.8972116947845183E-3</v>
      </c>
      <c r="J226" s="11">
        <f>(1-$M$4)*H226+$M$4*G226</f>
        <v>-6.1160272825841466E-3</v>
      </c>
    </row>
    <row r="227" spans="4:10" x14ac:dyDescent="0.25">
      <c r="D227" s="7">
        <v>43152</v>
      </c>
      <c r="E227" s="47">
        <v>41.018138885497997</v>
      </c>
      <c r="F227" s="47">
        <v>251.18395996093801</v>
      </c>
      <c r="G227" s="10">
        <f t="shared" si="14"/>
        <v>-4.5388284754831476E-3</v>
      </c>
      <c r="H227" s="10">
        <f t="shared" si="15"/>
        <v>-4.9742847599393292E-3</v>
      </c>
      <c r="I227" s="10">
        <f t="shared" si="16"/>
        <v>4.3545628445618156E-4</v>
      </c>
      <c r="J227" s="11">
        <f>(1-$M$4)*H227+$M$4*G227</f>
        <v>-4.9525119457165204E-3</v>
      </c>
    </row>
    <row r="228" spans="4:10" x14ac:dyDescent="0.25">
      <c r="D228" s="7">
        <v>43153</v>
      </c>
      <c r="E228" s="47">
        <v>41.361019134521499</v>
      </c>
      <c r="F228" s="47">
        <v>251.50947570800801</v>
      </c>
      <c r="G228" s="10">
        <f t="shared" si="14"/>
        <v>8.3592346786052207E-3</v>
      </c>
      <c r="H228" s="10">
        <f t="shared" si="15"/>
        <v>1.2959256917544071E-3</v>
      </c>
      <c r="I228" s="10">
        <f t="shared" si="16"/>
        <v>7.0633089868508137E-3</v>
      </c>
      <c r="J228" s="11">
        <f>(1-$M$4)*H228+$M$4*G228</f>
        <v>1.6490911410969478E-3</v>
      </c>
    </row>
    <row r="229" spans="4:10" x14ac:dyDescent="0.25">
      <c r="D229" s="7">
        <v>43154</v>
      </c>
      <c r="E229" s="47">
        <v>42.0803413391113</v>
      </c>
      <c r="F229" s="47">
        <v>255.51840209960901</v>
      </c>
      <c r="G229" s="10">
        <f t="shared" si="14"/>
        <v>1.7391307555800317E-2</v>
      </c>
      <c r="H229" s="10">
        <f t="shared" si="15"/>
        <v>1.5939464627786837E-2</v>
      </c>
      <c r="I229" s="10">
        <f t="shared" si="16"/>
        <v>1.4518429280134804E-3</v>
      </c>
      <c r="J229" s="11">
        <f>(1-$M$4)*H229+$M$4*G229</f>
        <v>1.6012056774187509E-2</v>
      </c>
    </row>
    <row r="230" spans="4:10" x14ac:dyDescent="0.25">
      <c r="D230" s="7">
        <v>43157</v>
      </c>
      <c r="E230" s="47">
        <v>42.912357330322301</v>
      </c>
      <c r="F230" s="47">
        <v>258.48550415039102</v>
      </c>
      <c r="G230" s="10">
        <f t="shared" si="14"/>
        <v>1.9772082752515407E-2</v>
      </c>
      <c r="H230" s="10">
        <f t="shared" si="15"/>
        <v>1.1612087530295856E-2</v>
      </c>
      <c r="I230" s="10">
        <f t="shared" si="16"/>
        <v>8.1599952222195515E-3</v>
      </c>
      <c r="J230" s="11">
        <f>(1-$M$4)*H230+$M$4*G230</f>
        <v>1.2020087291406833E-2</v>
      </c>
    </row>
    <row r="231" spans="4:10" x14ac:dyDescent="0.25">
      <c r="D231" s="7">
        <v>43158</v>
      </c>
      <c r="E231" s="47">
        <v>42.773277282714801</v>
      </c>
      <c r="F231" s="47">
        <v>255.25798034668</v>
      </c>
      <c r="G231" s="10">
        <f t="shared" si="14"/>
        <v>-3.2410255753818618E-3</v>
      </c>
      <c r="H231" s="10">
        <f t="shared" si="15"/>
        <v>-1.2486285504943462E-2</v>
      </c>
      <c r="I231" s="10">
        <f t="shared" si="16"/>
        <v>9.2452599295616E-3</v>
      </c>
      <c r="J231" s="11">
        <f>(1-$M$4)*H231+$M$4*G231</f>
        <v>-1.2024022508465381E-2</v>
      </c>
    </row>
    <row r="232" spans="4:10" x14ac:dyDescent="0.25">
      <c r="D232" s="7">
        <v>43159</v>
      </c>
      <c r="E232" s="47">
        <v>42.708545684814503</v>
      </c>
      <c r="F232" s="47">
        <v>252.67216491699199</v>
      </c>
      <c r="G232" s="10">
        <f t="shared" si="14"/>
        <v>-1.5133654003748331E-3</v>
      </c>
      <c r="H232" s="10">
        <f t="shared" si="15"/>
        <v>-1.0130204063262038E-2</v>
      </c>
      <c r="I232" s="10">
        <f t="shared" si="16"/>
        <v>8.6168386628872051E-3</v>
      </c>
      <c r="J232" s="11">
        <f>(1-$M$4)*H232+$M$4*G232</f>
        <v>-9.6993621301176766E-3</v>
      </c>
    </row>
    <row r="233" spans="4:10" x14ac:dyDescent="0.25">
      <c r="D233" s="7">
        <v>43160</v>
      </c>
      <c r="E233" s="47">
        <v>41.960453033447301</v>
      </c>
      <c r="F233" s="47">
        <v>248.99818420410199</v>
      </c>
      <c r="G233" s="10">
        <f t="shared" si="14"/>
        <v>-1.7516228646324405E-2</v>
      </c>
      <c r="H233" s="10">
        <f t="shared" si="15"/>
        <v>-1.4540504349171091E-2</v>
      </c>
      <c r="I233" s="10">
        <f t="shared" si="16"/>
        <v>-2.9757242971533149E-3</v>
      </c>
      <c r="J233" s="11">
        <f>(1-$M$4)*H233+$M$4*G233</f>
        <v>-1.4689290564028755E-2</v>
      </c>
    </row>
    <row r="234" spans="4:10" x14ac:dyDescent="0.25">
      <c r="D234" s="7">
        <v>43161</v>
      </c>
      <c r="E234" s="47">
        <v>42.250579833984403</v>
      </c>
      <c r="F234" s="47">
        <v>250.28175354003901</v>
      </c>
      <c r="G234" s="10">
        <f t="shared" si="14"/>
        <v>6.9142914235420516E-3</v>
      </c>
      <c r="H234" s="10">
        <f t="shared" si="15"/>
        <v>5.1549345230761379E-3</v>
      </c>
      <c r="I234" s="10">
        <f t="shared" si="16"/>
        <v>1.7593569004659138E-3</v>
      </c>
      <c r="J234" s="11">
        <f>(1-$M$4)*H234+$M$4*G234</f>
        <v>5.2429023680994336E-3</v>
      </c>
    </row>
    <row r="235" spans="4:10" x14ac:dyDescent="0.25">
      <c r="D235" s="7">
        <v>43164</v>
      </c>
      <c r="E235" s="47">
        <v>42.396835327148402</v>
      </c>
      <c r="F235" s="47">
        <v>253.17449951171901</v>
      </c>
      <c r="G235" s="10">
        <f t="shared" si="14"/>
        <v>3.4616209703790535E-3</v>
      </c>
      <c r="H235" s="10">
        <f t="shared" si="15"/>
        <v>1.1557957904499094E-2</v>
      </c>
      <c r="I235" s="10">
        <f t="shared" si="16"/>
        <v>-8.0963369341200409E-3</v>
      </c>
      <c r="J235" s="11">
        <f>(1-$M$4)*H235+$M$4*G235</f>
        <v>1.1153141057793092E-2</v>
      </c>
    </row>
    <row r="236" spans="4:10" x14ac:dyDescent="0.25">
      <c r="D236" s="7">
        <v>43165</v>
      </c>
      <c r="E236" s="47">
        <v>42.360874176025398</v>
      </c>
      <c r="F236" s="47">
        <v>253.81623840332</v>
      </c>
      <c r="G236" s="10">
        <f t="shared" si="14"/>
        <v>-8.4820366533289171E-4</v>
      </c>
      <c r="H236" s="10">
        <f t="shared" si="15"/>
        <v>2.5347690736574613E-3</v>
      </c>
      <c r="I236" s="10">
        <f t="shared" si="16"/>
        <v>-3.382972738990353E-3</v>
      </c>
      <c r="J236" s="11">
        <f>(1-$M$4)*H236+$M$4*G236</f>
        <v>2.3656204367079434E-3</v>
      </c>
    </row>
    <row r="237" spans="4:10" x14ac:dyDescent="0.25">
      <c r="D237" s="7">
        <v>43166</v>
      </c>
      <c r="E237" s="47">
        <v>41.967639923095703</v>
      </c>
      <c r="F237" s="47">
        <v>253.72329711914099</v>
      </c>
      <c r="G237" s="10">
        <f t="shared" si="14"/>
        <v>-9.2829588760529047E-3</v>
      </c>
      <c r="H237" s="10">
        <f t="shared" si="15"/>
        <v>-3.6617548492434704E-4</v>
      </c>
      <c r="I237" s="10">
        <f t="shared" si="16"/>
        <v>-8.9167833911285577E-3</v>
      </c>
      <c r="J237" s="11">
        <f>(1-$M$4)*H237+$M$4*G237</f>
        <v>-8.1201465448077492E-4</v>
      </c>
    </row>
    <row r="238" spans="4:10" x14ac:dyDescent="0.25">
      <c r="D238" s="7">
        <v>43167</v>
      </c>
      <c r="E238" s="47">
        <v>42.425609588622997</v>
      </c>
      <c r="F238" s="47">
        <v>254.95103454589801</v>
      </c>
      <c r="G238" s="10">
        <f t="shared" si="14"/>
        <v>1.0912447456338015E-2</v>
      </c>
      <c r="H238" s="10">
        <f t="shared" si="15"/>
        <v>4.8388833059367364E-3</v>
      </c>
      <c r="I238" s="10">
        <f t="shared" si="16"/>
        <v>6.0735641504012783E-3</v>
      </c>
      <c r="J238" s="11">
        <f>(1-$M$4)*H238+$M$4*G238</f>
        <v>5.1425615134568E-3</v>
      </c>
    </row>
    <row r="239" spans="4:10" x14ac:dyDescent="0.25">
      <c r="D239" s="7">
        <v>43168</v>
      </c>
      <c r="E239" s="47">
        <v>43.154525756835902</v>
      </c>
      <c r="F239" s="47">
        <v>259.38778686523398</v>
      </c>
      <c r="G239" s="10">
        <f t="shared" si="14"/>
        <v>1.7181041717038159E-2</v>
      </c>
      <c r="H239" s="10">
        <f t="shared" si="15"/>
        <v>1.7402370330594774E-2</v>
      </c>
      <c r="I239" s="10">
        <f t="shared" si="16"/>
        <v>-2.2132861355661504E-4</v>
      </c>
      <c r="J239" s="11">
        <f>(1-$M$4)*H239+$M$4*G239</f>
        <v>1.7391303899916943E-2</v>
      </c>
    </row>
    <row r="240" spans="4:10" x14ac:dyDescent="0.25">
      <c r="D240" s="7">
        <v>43171</v>
      </c>
      <c r="E240" s="47">
        <v>43.571731567382798</v>
      </c>
      <c r="F240" s="47">
        <v>259.06222534179699</v>
      </c>
      <c r="G240" s="10">
        <f t="shared" si="14"/>
        <v>9.6677185817715117E-3</v>
      </c>
      <c r="H240" s="10">
        <f t="shared" si="15"/>
        <v>-1.255115082215208E-3</v>
      </c>
      <c r="I240" s="10">
        <f t="shared" si="16"/>
        <v>1.092283366398672E-2</v>
      </c>
      <c r="J240" s="11">
        <f>(1-$M$4)*H240+$M$4*G240</f>
        <v>-7.0897339901587189E-4</v>
      </c>
    </row>
    <row r="241" spans="4:10" x14ac:dyDescent="0.25">
      <c r="D241" s="7">
        <v>43172</v>
      </c>
      <c r="E241" s="47">
        <v>43.152126312255902</v>
      </c>
      <c r="F241" s="47">
        <v>257.38796997070301</v>
      </c>
      <c r="G241" s="10">
        <f t="shared" si="14"/>
        <v>-9.6302175753099073E-3</v>
      </c>
      <c r="H241" s="10">
        <f t="shared" si="15"/>
        <v>-6.4627537607423458E-3</v>
      </c>
      <c r="I241" s="10">
        <f t="shared" si="16"/>
        <v>-3.1674638145675615E-3</v>
      </c>
      <c r="J241" s="11">
        <f>(1-$M$4)*H241+$M$4*G241</f>
        <v>-6.6211269514707231E-3</v>
      </c>
    </row>
    <row r="242" spans="4:10" x14ac:dyDescent="0.25">
      <c r="D242" s="7">
        <v>43173</v>
      </c>
      <c r="E242" s="47">
        <v>42.785274505615199</v>
      </c>
      <c r="F242" s="47">
        <v>256.06723022460898</v>
      </c>
      <c r="G242" s="10">
        <f t="shared" si="14"/>
        <v>-8.5013610681916596E-3</v>
      </c>
      <c r="H242" s="10">
        <f t="shared" si="15"/>
        <v>-5.1313188656189057E-3</v>
      </c>
      <c r="I242" s="10">
        <f t="shared" si="16"/>
        <v>-3.3700422025727539E-3</v>
      </c>
      <c r="J242" s="11">
        <f>(1-$M$4)*H242+$M$4*G242</f>
        <v>-5.2998209757475429E-3</v>
      </c>
    </row>
    <row r="243" spans="4:10" x14ac:dyDescent="0.25">
      <c r="D243" s="7">
        <v>43174</v>
      </c>
      <c r="E243" s="47">
        <v>42.835624694824197</v>
      </c>
      <c r="F243" s="47">
        <v>255.78819274902301</v>
      </c>
      <c r="G243" s="10">
        <f t="shared" si="14"/>
        <v>1.1768111760599442E-3</v>
      </c>
      <c r="H243" s="10">
        <f t="shared" si="15"/>
        <v>-1.0897039630616279E-3</v>
      </c>
      <c r="I243" s="10">
        <f t="shared" si="16"/>
        <v>2.2665151391215721E-3</v>
      </c>
      <c r="J243" s="11">
        <f>(1-$M$4)*H243+$M$4*G243</f>
        <v>-9.7637820610554926E-4</v>
      </c>
    </row>
    <row r="244" spans="4:10" x14ac:dyDescent="0.25">
      <c r="D244" s="7">
        <v>43175</v>
      </c>
      <c r="E244" s="47">
        <v>42.684574127197301</v>
      </c>
      <c r="F244" s="47">
        <v>256.06555175781199</v>
      </c>
      <c r="G244" s="10">
        <f t="shared" si="14"/>
        <v>-3.5262837580409823E-3</v>
      </c>
      <c r="H244" s="10">
        <f t="shared" si="15"/>
        <v>1.0843307730827867E-3</v>
      </c>
      <c r="I244" s="10">
        <f t="shared" si="16"/>
        <v>-4.610614531123769E-3</v>
      </c>
      <c r="J244" s="11">
        <f>(1-$M$4)*H244+$M$4*G244</f>
        <v>8.5380004652659816E-4</v>
      </c>
    </row>
    <row r="245" spans="4:10" x14ac:dyDescent="0.25">
      <c r="D245" s="7">
        <v>43178</v>
      </c>
      <c r="E245" s="47">
        <v>42.032386779785199</v>
      </c>
      <c r="F245" s="47">
        <v>252.600830078125</v>
      </c>
      <c r="G245" s="10">
        <f t="shared" si="14"/>
        <v>-1.5279228169610581E-2</v>
      </c>
      <c r="H245" s="10">
        <f t="shared" si="15"/>
        <v>-1.353060439369036E-2</v>
      </c>
      <c r="I245" s="10">
        <f t="shared" si="16"/>
        <v>-1.7486237759202217E-3</v>
      </c>
      <c r="J245" s="11">
        <f>(1-$M$4)*H245+$M$4*G245</f>
        <v>-1.361803558248637E-2</v>
      </c>
    </row>
    <row r="246" spans="4:10" x14ac:dyDescent="0.25">
      <c r="D246" s="7">
        <v>43179</v>
      </c>
      <c r="E246" s="47">
        <v>42.017993927002003</v>
      </c>
      <c r="F246" s="47">
        <v>253.03042602539099</v>
      </c>
      <c r="G246" s="10">
        <f t="shared" si="14"/>
        <v>-3.4242292398489749E-4</v>
      </c>
      <c r="H246" s="10">
        <f t="shared" si="15"/>
        <v>1.700690956293105E-3</v>
      </c>
      <c r="I246" s="10">
        <f t="shared" si="16"/>
        <v>-2.0431138802780024E-3</v>
      </c>
      <c r="J246" s="11">
        <f>(1-$M$4)*H246+$M$4*G246</f>
        <v>1.5985352622792048E-3</v>
      </c>
    </row>
    <row r="247" spans="4:10" x14ac:dyDescent="0.25">
      <c r="D247" s="7">
        <v>43180</v>
      </c>
      <c r="E247" s="47">
        <v>41.066089630127003</v>
      </c>
      <c r="F247" s="47">
        <v>252.54486083984401</v>
      </c>
      <c r="G247" s="10">
        <f t="shared" si="14"/>
        <v>-2.2654682147099758E-2</v>
      </c>
      <c r="H247" s="10">
        <f t="shared" si="15"/>
        <v>-1.9189992016939161E-3</v>
      </c>
      <c r="I247" s="10">
        <f t="shared" si="16"/>
        <v>-2.0735682945405842E-2</v>
      </c>
      <c r="J247" s="11">
        <f>(1-$M$4)*H247+$M$4*G247</f>
        <v>-2.9557833489642082E-3</v>
      </c>
    </row>
    <row r="248" spans="4:10" x14ac:dyDescent="0.25">
      <c r="D248" s="7">
        <v>43181</v>
      </c>
      <c r="E248" s="47">
        <v>40.48583984375</v>
      </c>
      <c r="F248" s="47">
        <v>246.23191833496099</v>
      </c>
      <c r="G248" s="10">
        <f t="shared" si="14"/>
        <v>-1.4129657622704794E-2</v>
      </c>
      <c r="H248" s="10">
        <f t="shared" si="15"/>
        <v>-2.4997311304966408E-2</v>
      </c>
      <c r="I248" s="10">
        <f t="shared" si="16"/>
        <v>1.0867653682261613E-2</v>
      </c>
      <c r="J248" s="11">
        <f>(1-$M$4)*H248+$M$4*G248</f>
        <v>-2.4453928620853323E-2</v>
      </c>
    </row>
    <row r="249" spans="4:10" x14ac:dyDescent="0.25">
      <c r="D249" s="7">
        <v>43182</v>
      </c>
      <c r="E249" s="47">
        <v>39.5483207702637</v>
      </c>
      <c r="F249" s="47">
        <v>240.98362731933599</v>
      </c>
      <c r="G249" s="10">
        <f t="shared" si="14"/>
        <v>-2.3156715461616573E-2</v>
      </c>
      <c r="H249" s="10">
        <f t="shared" si="15"/>
        <v>-2.1314421993356314E-2</v>
      </c>
      <c r="I249" s="10">
        <f t="shared" si="16"/>
        <v>-1.8422934682602587E-3</v>
      </c>
      <c r="J249" s="11">
        <f>(1-$M$4)*H249+$M$4*G249</f>
        <v>-2.1406536666769324E-2</v>
      </c>
    </row>
    <row r="250" spans="4:10" x14ac:dyDescent="0.25">
      <c r="D250" s="7">
        <v>43185</v>
      </c>
      <c r="E250" s="47">
        <v>41.425754547119098</v>
      </c>
      <c r="F250" s="47">
        <v>247.57669067382801</v>
      </c>
      <c r="G250" s="10">
        <f t="shared" si="14"/>
        <v>4.7471896158661542E-2</v>
      </c>
      <c r="H250" s="10">
        <f t="shared" si="15"/>
        <v>2.7358968025472219E-2</v>
      </c>
      <c r="I250" s="10">
        <f t="shared" si="16"/>
        <v>2.0112928133189323E-2</v>
      </c>
      <c r="J250" s="11">
        <f>(1-$M$4)*H250+$M$4*G250</f>
        <v>2.8364614432131684E-2</v>
      </c>
    </row>
    <row r="251" spans="4:10" x14ac:dyDescent="0.25">
      <c r="D251" s="7">
        <v>43186</v>
      </c>
      <c r="E251" s="47">
        <v>40.3635444641113</v>
      </c>
      <c r="F251" s="47">
        <v>243.36495971679699</v>
      </c>
      <c r="G251" s="10">
        <f t="shared" si="14"/>
        <v>-2.5641297174191613E-2</v>
      </c>
      <c r="H251" s="10">
        <f t="shared" si="15"/>
        <v>-1.7011823470004295E-2</v>
      </c>
      <c r="I251" s="10">
        <f t="shared" si="16"/>
        <v>-8.6294737041873182E-3</v>
      </c>
      <c r="J251" s="11">
        <f>(1-$M$4)*H251+$M$4*G251</f>
        <v>-1.7443297155213661E-2</v>
      </c>
    </row>
    <row r="252" spans="4:10" x14ac:dyDescent="0.25">
      <c r="D252" s="7">
        <v>43187</v>
      </c>
      <c r="E252" s="47">
        <v>39.9175834655762</v>
      </c>
      <c r="F252" s="47">
        <v>242.64588928222699</v>
      </c>
      <c r="G252" s="10">
        <f t="shared" si="14"/>
        <v>-1.1048608452402409E-2</v>
      </c>
      <c r="H252" s="10">
        <f t="shared" si="15"/>
        <v>-2.9546999510807748E-3</v>
      </c>
      <c r="I252" s="10">
        <f t="shared" si="16"/>
        <v>-8.0939085013216339E-3</v>
      </c>
      <c r="J252" s="11">
        <f>(1-$M$4)*H252+$M$4*G252</f>
        <v>-3.3593953761468561E-3</v>
      </c>
    </row>
    <row r="253" spans="4:10" x14ac:dyDescent="0.25">
      <c r="D253" s="7">
        <v>43188</v>
      </c>
      <c r="E253" s="47">
        <v>40.229282379150398</v>
      </c>
      <c r="F253" s="47">
        <v>245.74629211425801</v>
      </c>
      <c r="G253" s="10">
        <f t="shared" si="14"/>
        <v>7.8085617042173983E-3</v>
      </c>
      <c r="H253" s="10">
        <f t="shared" si="15"/>
        <v>1.2777479318534235E-2</v>
      </c>
      <c r="I253" s="10">
        <f t="shared" si="16"/>
        <v>-4.9689176143168368E-3</v>
      </c>
      <c r="J253" s="11">
        <f>(1-$M$4)*H253+$M$4*G253</f>
        <v>1.2529033437818393E-2</v>
      </c>
    </row>
    <row r="254" spans="4:10" x14ac:dyDescent="0.25">
      <c r="D254" s="7">
        <v>43192</v>
      </c>
      <c r="E254" s="47">
        <v>39.965534210205099</v>
      </c>
      <c r="F254" s="47">
        <v>240.441970825195</v>
      </c>
      <c r="G254" s="10">
        <f t="shared" si="14"/>
        <v>-6.5561241301681505E-3</v>
      </c>
      <c r="H254" s="10">
        <f t="shared" si="15"/>
        <v>-2.1584542511008942E-2</v>
      </c>
      <c r="I254" s="10">
        <f t="shared" si="16"/>
        <v>1.5028418380840791E-2</v>
      </c>
      <c r="J254" s="11">
        <f>(1-$M$4)*H254+$M$4*G254</f>
        <v>-2.0833121591966902E-2</v>
      </c>
    </row>
    <row r="255" spans="4:10" x14ac:dyDescent="0.25">
      <c r="D255" s="7">
        <v>43193</v>
      </c>
      <c r="E255" s="47">
        <v>40.3755493164063</v>
      </c>
      <c r="F255" s="47">
        <v>243.52372741699199</v>
      </c>
      <c r="G255" s="10">
        <f t="shared" si="14"/>
        <v>1.0259217455837355E-2</v>
      </c>
      <c r="H255" s="10">
        <f t="shared" si="15"/>
        <v>1.2817049291437899E-2</v>
      </c>
      <c r="I255" s="10">
        <f t="shared" si="16"/>
        <v>-2.5578318356005436E-3</v>
      </c>
      <c r="J255" s="11">
        <f>(1-$M$4)*H255+$M$4*G255</f>
        <v>1.2689157699657871E-2</v>
      </c>
    </row>
    <row r="256" spans="4:10" x14ac:dyDescent="0.25">
      <c r="D256" s="7">
        <v>43194</v>
      </c>
      <c r="E256" s="47">
        <v>41.147617340087898</v>
      </c>
      <c r="F256" s="47">
        <v>246.12919616699199</v>
      </c>
      <c r="G256" s="10">
        <f t="shared" si="14"/>
        <v>1.9122167667149803E-2</v>
      </c>
      <c r="H256" s="10">
        <f t="shared" si="15"/>
        <v>1.0699034453996337E-2</v>
      </c>
      <c r="I256" s="10">
        <f t="shared" si="16"/>
        <v>8.4231332131534664E-3</v>
      </c>
      <c r="J256" s="11">
        <f>(1-$M$4)*H256+$M$4*G256</f>
        <v>1.112019111465401E-2</v>
      </c>
    </row>
    <row r="257" spans="4:10" x14ac:dyDescent="0.25">
      <c r="D257" s="7">
        <v>43195</v>
      </c>
      <c r="E257" s="47">
        <v>41.432952880859403</v>
      </c>
      <c r="F257" s="47">
        <v>248.07164001464801</v>
      </c>
      <c r="G257" s="10">
        <f t="shared" si="14"/>
        <v>6.9344365291721388E-3</v>
      </c>
      <c r="H257" s="10">
        <f t="shared" si="15"/>
        <v>7.8919684373328636E-3</v>
      </c>
      <c r="I257" s="10">
        <f t="shared" si="16"/>
        <v>-9.5753190816072475E-4</v>
      </c>
      <c r="J257" s="11">
        <f>(1-$M$4)*H257+$M$4*G257</f>
        <v>7.8440918419248277E-3</v>
      </c>
    </row>
    <row r="258" spans="4:10" x14ac:dyDescent="0.25">
      <c r="D258" s="7">
        <v>43196</v>
      </c>
      <c r="E258" s="47">
        <v>40.3731498718262</v>
      </c>
      <c r="F258" s="47">
        <v>242.54313659668</v>
      </c>
      <c r="G258" s="10">
        <f t="shared" si="14"/>
        <v>-2.5578746754561954E-2</v>
      </c>
      <c r="H258" s="10">
        <f t="shared" si="15"/>
        <v>-2.2285914736733137E-2</v>
      </c>
      <c r="I258" s="10">
        <f t="shared" si="16"/>
        <v>-3.2928320178288173E-3</v>
      </c>
      <c r="J258" s="11">
        <f>(1-$M$4)*H258+$M$4*G258</f>
        <v>-2.2450556337624574E-2</v>
      </c>
    </row>
    <row r="259" spans="4:10" x14ac:dyDescent="0.25">
      <c r="D259" s="7">
        <v>43199</v>
      </c>
      <c r="E259" s="47">
        <v>40.773571014404297</v>
      </c>
      <c r="F259" s="47">
        <v>243.73847961425801</v>
      </c>
      <c r="G259" s="10">
        <f t="shared" si="14"/>
        <v>9.918005997781254E-3</v>
      </c>
      <c r="H259" s="10">
        <f t="shared" si="15"/>
        <v>4.92837288389536E-3</v>
      </c>
      <c r="I259" s="10">
        <f t="shared" si="16"/>
        <v>4.989633113885894E-3</v>
      </c>
      <c r="J259" s="11">
        <f>(1-$M$4)*H259+$M$4*G259</f>
        <v>5.177854539589655E-3</v>
      </c>
    </row>
    <row r="260" spans="4:10" x14ac:dyDescent="0.25">
      <c r="D260" s="7">
        <v>43200</v>
      </c>
      <c r="E260" s="47">
        <v>41.540843963623097</v>
      </c>
      <c r="F260" s="47">
        <v>247.61399841308599</v>
      </c>
      <c r="G260" s="10">
        <f t="shared" si="14"/>
        <v>1.8817899196215571E-2</v>
      </c>
      <c r="H260" s="10">
        <f t="shared" si="15"/>
        <v>1.5900315801433473E-2</v>
      </c>
      <c r="I260" s="10">
        <f t="shared" si="16"/>
        <v>2.9175833947820973E-3</v>
      </c>
      <c r="J260" s="11">
        <f>(1-$M$4)*H260+$M$4*G260</f>
        <v>1.6046194971172576E-2</v>
      </c>
    </row>
    <row r="261" spans="4:10" x14ac:dyDescent="0.25">
      <c r="D261" s="7">
        <v>43201</v>
      </c>
      <c r="E261" s="47">
        <v>41.346630096435597</v>
      </c>
      <c r="F261" s="47">
        <v>246.31594848632801</v>
      </c>
      <c r="G261" s="10">
        <f t="shared" si="14"/>
        <v>-4.6752508773670876E-3</v>
      </c>
      <c r="H261" s="10">
        <f t="shared" si="15"/>
        <v>-5.2422315986856427E-3</v>
      </c>
      <c r="I261" s="10">
        <f t="shared" si="16"/>
        <v>5.6698072131855515E-4</v>
      </c>
      <c r="J261" s="11">
        <f>(1-$M$4)*H261+$M$4*G261</f>
        <v>-5.2138825626197143E-3</v>
      </c>
    </row>
    <row r="262" spans="4:10" x14ac:dyDescent="0.25">
      <c r="D262" s="7">
        <v>43202</v>
      </c>
      <c r="E262" s="47">
        <v>41.754249572753899</v>
      </c>
      <c r="F262" s="47">
        <v>248.34240722656199</v>
      </c>
      <c r="G262" s="10">
        <f t="shared" si="14"/>
        <v>9.8585900560115292E-3</v>
      </c>
      <c r="H262" s="10">
        <f t="shared" si="15"/>
        <v>8.2270707710445645E-3</v>
      </c>
      <c r="I262" s="10">
        <f t="shared" si="16"/>
        <v>1.6315192849669646E-3</v>
      </c>
      <c r="J262" s="11">
        <f>(1-$M$4)*H262+$M$4*G262</f>
        <v>8.3086467352929128E-3</v>
      </c>
    </row>
    <row r="263" spans="4:10" x14ac:dyDescent="0.25">
      <c r="D263" s="7">
        <v>43203</v>
      </c>
      <c r="E263" s="47">
        <v>41.895713806152301</v>
      </c>
      <c r="F263" s="47">
        <v>247.61399841308599</v>
      </c>
      <c r="G263" s="10">
        <f t="shared" ref="G263:G326" si="17">E263/E262-1</f>
        <v>3.3880200182236919E-3</v>
      </c>
      <c r="H263" s="10">
        <f t="shared" ref="H263:H326" si="18">F263/F262-1</f>
        <v>-2.9330826805245014E-3</v>
      </c>
      <c r="I263" s="10">
        <f t="shared" ref="I263:I326" si="19">G263-H263</f>
        <v>6.3211026987481933E-3</v>
      </c>
      <c r="J263" s="11">
        <f>(1-$M$4)*H263+$M$4*G263</f>
        <v>-2.6170275455870912E-3</v>
      </c>
    </row>
    <row r="264" spans="4:10" x14ac:dyDescent="0.25">
      <c r="D264" s="7">
        <v>43206</v>
      </c>
      <c r="E264" s="47">
        <v>42.157070159912102</v>
      </c>
      <c r="F264" s="47">
        <v>249.64987182617199</v>
      </c>
      <c r="G264" s="10">
        <f t="shared" si="17"/>
        <v>6.2382599558770124E-3</v>
      </c>
      <c r="H264" s="10">
        <f t="shared" si="18"/>
        <v>8.221964130192827E-3</v>
      </c>
      <c r="I264" s="10">
        <f t="shared" si="19"/>
        <v>-1.9837041743158146E-3</v>
      </c>
      <c r="J264" s="11">
        <f>(1-$M$4)*H264+$M$4*G264</f>
        <v>8.1227789214770359E-3</v>
      </c>
    </row>
    <row r="265" spans="4:10" x14ac:dyDescent="0.25">
      <c r="D265" s="7">
        <v>43207</v>
      </c>
      <c r="E265" s="47">
        <v>42.7373237609863</v>
      </c>
      <c r="F265" s="47">
        <v>252.32073974609401</v>
      </c>
      <c r="G265" s="10">
        <f t="shared" si="17"/>
        <v>1.3764087467965647E-2</v>
      </c>
      <c r="H265" s="10">
        <f t="shared" si="18"/>
        <v>1.0698455001738161E-2</v>
      </c>
      <c r="I265" s="10">
        <f t="shared" si="19"/>
        <v>3.0656324662274859E-3</v>
      </c>
      <c r="J265" s="11">
        <f>(1-$M$4)*H265+$M$4*G265</f>
        <v>1.0851736625049535E-2</v>
      </c>
    </row>
    <row r="266" spans="4:10" x14ac:dyDescent="0.25">
      <c r="D266" s="7">
        <v>43208</v>
      </c>
      <c r="E266" s="47">
        <v>42.641407012939503</v>
      </c>
      <c r="F266" s="47">
        <v>252.50755310058599</v>
      </c>
      <c r="G266" s="10">
        <f t="shared" si="17"/>
        <v>-2.2443321108084335E-3</v>
      </c>
      <c r="H266" s="10">
        <f t="shared" si="18"/>
        <v>7.4038049618896373E-4</v>
      </c>
      <c r="I266" s="10">
        <f t="shared" si="19"/>
        <v>-2.9847126069973973E-3</v>
      </c>
      <c r="J266" s="11">
        <f>(1-$M$4)*H266+$M$4*G266</f>
        <v>5.9114486583909383E-4</v>
      </c>
    </row>
    <row r="267" spans="4:10" x14ac:dyDescent="0.25">
      <c r="D267" s="7">
        <v>43209</v>
      </c>
      <c r="E267" s="47">
        <v>41.432952880859403</v>
      </c>
      <c r="F267" s="47">
        <v>251.10670471191401</v>
      </c>
      <c r="G267" s="10">
        <f t="shared" si="17"/>
        <v>-2.8339921609842667E-2</v>
      </c>
      <c r="H267" s="10">
        <f t="shared" si="18"/>
        <v>-5.5477484592865167E-3</v>
      </c>
      <c r="I267" s="10">
        <f t="shared" si="19"/>
        <v>-2.279217315055615E-2</v>
      </c>
      <c r="J267" s="11">
        <f>(1-$M$4)*H267+$M$4*G267</f>
        <v>-6.6873571168143235E-3</v>
      </c>
    </row>
    <row r="268" spans="4:10" x14ac:dyDescent="0.25">
      <c r="D268" s="7">
        <v>43210</v>
      </c>
      <c r="E268" s="47">
        <v>39.735347747802699</v>
      </c>
      <c r="F268" s="47">
        <v>248.97743225097699</v>
      </c>
      <c r="G268" s="10">
        <f t="shared" si="17"/>
        <v>-4.0972342423630126E-2</v>
      </c>
      <c r="H268" s="10">
        <f t="shared" si="18"/>
        <v>-8.4795524013580037E-3</v>
      </c>
      <c r="I268" s="10">
        <f t="shared" si="19"/>
        <v>-3.2492790022272122E-2</v>
      </c>
      <c r="J268" s="11">
        <f>(1-$M$4)*H268+$M$4*G268</f>
        <v>-1.010419190247161E-2</v>
      </c>
    </row>
    <row r="269" spans="4:10" x14ac:dyDescent="0.25">
      <c r="D269" s="7">
        <v>43213</v>
      </c>
      <c r="E269" s="47">
        <v>39.620262145996101</v>
      </c>
      <c r="F269" s="47">
        <v>248.94007873535199</v>
      </c>
      <c r="G269" s="10">
        <f t="shared" si="17"/>
        <v>-2.8963028721187278E-3</v>
      </c>
      <c r="H269" s="10">
        <f t="shared" si="18"/>
        <v>-1.5002771651750901E-4</v>
      </c>
      <c r="I269" s="10">
        <f t="shared" si="19"/>
        <v>-2.7462751556012188E-3</v>
      </c>
      <c r="J269" s="11">
        <f>(1-$M$4)*H269+$M$4*G269</f>
        <v>-2.8734147429756995E-4</v>
      </c>
    </row>
    <row r="270" spans="4:10" x14ac:dyDescent="0.25">
      <c r="D270" s="7">
        <v>43214</v>
      </c>
      <c r="E270" s="47">
        <v>39.068778991699197</v>
      </c>
      <c r="F270" s="47">
        <v>245.58755493164099</v>
      </c>
      <c r="G270" s="10">
        <f t="shared" si="17"/>
        <v>-1.3919220227891271E-2</v>
      </c>
      <c r="H270" s="10">
        <f t="shared" si="18"/>
        <v>-1.3467191866983641E-2</v>
      </c>
      <c r="I270" s="10">
        <f t="shared" si="19"/>
        <v>-4.5202836090763032E-4</v>
      </c>
      <c r="J270" s="11">
        <f>(1-$M$4)*H270+$M$4*G270</f>
        <v>-1.3489793285029023E-2</v>
      </c>
    </row>
    <row r="271" spans="4:10" x14ac:dyDescent="0.25">
      <c r="D271" s="7">
        <v>43215</v>
      </c>
      <c r="E271" s="47">
        <v>39.239021301269503</v>
      </c>
      <c r="F271" s="47">
        <v>246.19454956054699</v>
      </c>
      <c r="G271" s="10">
        <f t="shared" si="17"/>
        <v>4.3575026904854042E-3</v>
      </c>
      <c r="H271" s="10">
        <f t="shared" si="18"/>
        <v>2.4716017433170645E-3</v>
      </c>
      <c r="I271" s="10">
        <f t="shared" si="19"/>
        <v>1.8859009471683397E-3</v>
      </c>
      <c r="J271" s="11">
        <f>(1-$M$4)*H271+$M$4*G271</f>
        <v>2.5658967906754815E-3</v>
      </c>
    </row>
    <row r="272" spans="4:10" x14ac:dyDescent="0.25">
      <c r="D272" s="7">
        <v>43216</v>
      </c>
      <c r="E272" s="47">
        <v>39.375682830810497</v>
      </c>
      <c r="F272" s="47">
        <v>248.69729614257801</v>
      </c>
      <c r="G272" s="10">
        <f t="shared" si="17"/>
        <v>3.482796588929471E-3</v>
      </c>
      <c r="H272" s="10">
        <f t="shared" si="18"/>
        <v>1.0165727009384895E-2</v>
      </c>
      <c r="I272" s="10">
        <f t="shared" si="19"/>
        <v>-6.6829304204554241E-3</v>
      </c>
      <c r="J272" s="11">
        <f>(1-$M$4)*H272+$M$4*G272</f>
        <v>9.8315804883621228E-3</v>
      </c>
    </row>
    <row r="273" spans="4:10" x14ac:dyDescent="0.25">
      <c r="D273" s="7">
        <v>43217</v>
      </c>
      <c r="E273" s="47">
        <v>38.920120239257798</v>
      </c>
      <c r="F273" s="47">
        <v>248.93080139160199</v>
      </c>
      <c r="G273" s="10">
        <f t="shared" si="17"/>
        <v>-1.1569642957308446E-2</v>
      </c>
      <c r="H273" s="10">
        <f t="shared" si="18"/>
        <v>9.3891350105423932E-4</v>
      </c>
      <c r="I273" s="10">
        <f t="shared" si="19"/>
        <v>-1.2508556458362685E-2</v>
      </c>
      <c r="J273" s="11">
        <f>(1-$M$4)*H273+$M$4*G273</f>
        <v>3.1348567813610495E-4</v>
      </c>
    </row>
    <row r="274" spans="4:10" x14ac:dyDescent="0.25">
      <c r="D274" s="7">
        <v>43220</v>
      </c>
      <c r="E274" s="47">
        <v>39.625057220458999</v>
      </c>
      <c r="F274" s="47">
        <v>247.01637268066401</v>
      </c>
      <c r="G274" s="10">
        <f t="shared" si="17"/>
        <v>1.8112405020016986E-2</v>
      </c>
      <c r="H274" s="10">
        <f t="shared" si="18"/>
        <v>-7.6906059846179042E-3</v>
      </c>
      <c r="I274" s="10">
        <f t="shared" si="19"/>
        <v>2.580301100463489E-2</v>
      </c>
      <c r="J274" s="11">
        <f>(1-$M$4)*H274+$M$4*G274</f>
        <v>-6.4004554343861592E-3</v>
      </c>
    </row>
    <row r="275" spans="4:10" x14ac:dyDescent="0.25">
      <c r="D275" s="7">
        <v>43221</v>
      </c>
      <c r="E275" s="47">
        <v>40.545787811279297</v>
      </c>
      <c r="F275" s="47">
        <v>247.45529174804699</v>
      </c>
      <c r="G275" s="10">
        <f t="shared" si="17"/>
        <v>2.3236069684333671E-2</v>
      </c>
      <c r="H275" s="10">
        <f t="shared" si="18"/>
        <v>1.7768824900947777E-3</v>
      </c>
      <c r="I275" s="10">
        <f t="shared" si="19"/>
        <v>2.1459187194238893E-2</v>
      </c>
      <c r="J275" s="11">
        <f>(1-$M$4)*H275+$M$4*G275</f>
        <v>2.849841849806722E-3</v>
      </c>
    </row>
    <row r="276" spans="4:10" x14ac:dyDescent="0.25">
      <c r="D276" s="7">
        <v>43222</v>
      </c>
      <c r="E276" s="47">
        <v>42.336891174316399</v>
      </c>
      <c r="F276" s="47">
        <v>245.793045043945</v>
      </c>
      <c r="G276" s="10">
        <f t="shared" si="17"/>
        <v>4.4174831954771898E-2</v>
      </c>
      <c r="H276" s="10">
        <f t="shared" si="18"/>
        <v>-6.7173617196049085E-3</v>
      </c>
      <c r="I276" s="10">
        <f t="shared" si="19"/>
        <v>5.0892193674376807E-2</v>
      </c>
      <c r="J276" s="11">
        <f>(1-$M$4)*H276+$M$4*G276</f>
        <v>-4.1727520358860676E-3</v>
      </c>
    </row>
    <row r="277" spans="4:10" x14ac:dyDescent="0.25">
      <c r="D277" s="7">
        <v>43223</v>
      </c>
      <c r="E277" s="47">
        <v>42.413619995117202</v>
      </c>
      <c r="F277" s="47">
        <v>245.25137329101599</v>
      </c>
      <c r="G277" s="10">
        <f t="shared" si="17"/>
        <v>1.8123395146063537E-3</v>
      </c>
      <c r="H277" s="10">
        <f t="shared" si="18"/>
        <v>-2.2037716845574318E-3</v>
      </c>
      <c r="I277" s="10">
        <f t="shared" si="19"/>
        <v>4.0161111991637855E-3</v>
      </c>
      <c r="J277" s="11">
        <f>(1-$M$4)*H277+$M$4*G277</f>
        <v>-2.0029661245992425E-3</v>
      </c>
    </row>
    <row r="278" spans="4:10" x14ac:dyDescent="0.25">
      <c r="D278" s="7">
        <v>43224</v>
      </c>
      <c r="E278" s="47">
        <v>44.077648162841797</v>
      </c>
      <c r="F278" s="47">
        <v>248.42649841308599</v>
      </c>
      <c r="G278" s="10">
        <f t="shared" si="17"/>
        <v>3.923334456988492E-2</v>
      </c>
      <c r="H278" s="10">
        <f t="shared" si="18"/>
        <v>1.2946411184015627E-2</v>
      </c>
      <c r="I278" s="10">
        <f t="shared" si="19"/>
        <v>2.6286933385869293E-2</v>
      </c>
      <c r="J278" s="11">
        <f>(1-$M$4)*H278+$M$4*G278</f>
        <v>1.4260757853309091E-2</v>
      </c>
    </row>
    <row r="279" spans="4:10" x14ac:dyDescent="0.25">
      <c r="D279" s="7">
        <v>43227</v>
      </c>
      <c r="E279" s="47">
        <v>44.396556854248097</v>
      </c>
      <c r="F279" s="47">
        <v>249.267013549805</v>
      </c>
      <c r="G279" s="10">
        <f t="shared" si="17"/>
        <v>7.2351566995614291E-3</v>
      </c>
      <c r="H279" s="10">
        <f t="shared" si="18"/>
        <v>3.3833554072859595E-3</v>
      </c>
      <c r="I279" s="10">
        <f t="shared" si="19"/>
        <v>3.8518012922754696E-3</v>
      </c>
      <c r="J279" s="11">
        <f>(1-$M$4)*H279+$M$4*G279</f>
        <v>3.5759454718997329E-3</v>
      </c>
    </row>
    <row r="280" spans="4:10" x14ac:dyDescent="0.25">
      <c r="D280" s="7">
        <v>43228</v>
      </c>
      <c r="E280" s="47">
        <v>44.609954833984403</v>
      </c>
      <c r="F280" s="47">
        <v>249.267013549805</v>
      </c>
      <c r="G280" s="10">
        <f t="shared" si="17"/>
        <v>4.8066335512657599E-3</v>
      </c>
      <c r="H280" s="10">
        <f t="shared" si="18"/>
        <v>0</v>
      </c>
      <c r="I280" s="10">
        <f t="shared" si="19"/>
        <v>4.8066335512657599E-3</v>
      </c>
      <c r="J280" s="11">
        <f>(1-$M$4)*H280+$M$4*G280</f>
        <v>2.4033167756328801E-4</v>
      </c>
    </row>
    <row r="281" spans="4:10" x14ac:dyDescent="0.25">
      <c r="D281" s="7">
        <v>43229</v>
      </c>
      <c r="E281" s="47">
        <v>44.924057006835902</v>
      </c>
      <c r="F281" s="47">
        <v>251.67639160156301</v>
      </c>
      <c r="G281" s="10">
        <f t="shared" si="17"/>
        <v>7.0410780288934216E-3</v>
      </c>
      <c r="H281" s="10">
        <f t="shared" si="18"/>
        <v>9.665851961100369E-3</v>
      </c>
      <c r="I281" s="10">
        <f t="shared" si="19"/>
        <v>-2.6247739322069474E-3</v>
      </c>
      <c r="J281" s="11">
        <f>(1-$M$4)*H281+$M$4*G281</f>
        <v>9.534613264490021E-3</v>
      </c>
    </row>
    <row r="282" spans="4:10" x14ac:dyDescent="0.25">
      <c r="D282" s="7">
        <v>43230</v>
      </c>
      <c r="E282" s="47">
        <v>45.566658020019503</v>
      </c>
      <c r="F282" s="47">
        <v>254.02963256835901</v>
      </c>
      <c r="G282" s="10">
        <f t="shared" si="17"/>
        <v>1.4304162535583531E-2</v>
      </c>
      <c r="H282" s="10">
        <f t="shared" si="18"/>
        <v>9.3502650440153712E-3</v>
      </c>
      <c r="I282" s="10">
        <f t="shared" si="19"/>
        <v>4.9538974915681599E-3</v>
      </c>
      <c r="J282" s="11">
        <f>(1-$M$4)*H282+$M$4*G282</f>
        <v>9.5979599185937788E-3</v>
      </c>
    </row>
    <row r="283" spans="4:10" x14ac:dyDescent="0.25">
      <c r="D283" s="7">
        <v>43231</v>
      </c>
      <c r="E283" s="47">
        <v>45.393348693847699</v>
      </c>
      <c r="F283" s="47">
        <v>254.804763793945</v>
      </c>
      <c r="G283" s="10">
        <f t="shared" si="17"/>
        <v>-3.8034241197952845E-3</v>
      </c>
      <c r="H283" s="10">
        <f t="shared" si="18"/>
        <v>3.0513417578454938E-3</v>
      </c>
      <c r="I283" s="10">
        <f t="shared" si="19"/>
        <v>-6.8547658776407783E-3</v>
      </c>
      <c r="J283" s="11">
        <f>(1-$M$4)*H283+$M$4*G283</f>
        <v>2.7086034639634549E-3</v>
      </c>
    </row>
    <row r="284" spans="4:10" x14ac:dyDescent="0.25">
      <c r="D284" s="7">
        <v>43234</v>
      </c>
      <c r="E284" s="47">
        <v>45.287445068359403</v>
      </c>
      <c r="F284" s="47">
        <v>254.92622375488301</v>
      </c>
      <c r="G284" s="10">
        <f t="shared" si="17"/>
        <v>-2.3330207736502739E-3</v>
      </c>
      <c r="H284" s="10">
        <f t="shared" si="18"/>
        <v>4.7667853273036798E-4</v>
      </c>
      <c r="I284" s="10">
        <f t="shared" si="19"/>
        <v>-2.8096993063806419E-3</v>
      </c>
      <c r="J284" s="11">
        <f>(1-$M$4)*H284+$M$4*G284</f>
        <v>3.3619356741133589E-4</v>
      </c>
    </row>
    <row r="285" spans="4:10" x14ac:dyDescent="0.25">
      <c r="D285" s="7">
        <v>43235</v>
      </c>
      <c r="E285" s="47">
        <v>44.875846862792997</v>
      </c>
      <c r="F285" s="47">
        <v>253.17054748535199</v>
      </c>
      <c r="G285" s="10">
        <f t="shared" si="17"/>
        <v>-9.088572008094431E-3</v>
      </c>
      <c r="H285" s="10">
        <f t="shared" si="18"/>
        <v>-6.8869975150894769E-3</v>
      </c>
      <c r="I285" s="10">
        <f t="shared" si="19"/>
        <v>-2.2015744930049541E-3</v>
      </c>
      <c r="J285" s="11">
        <f>(1-$M$4)*H285+$M$4*G285</f>
        <v>-6.9970762397397242E-3</v>
      </c>
    </row>
    <row r="286" spans="4:10" x14ac:dyDescent="0.25">
      <c r="D286" s="7">
        <v>43236</v>
      </c>
      <c r="E286" s="47">
        <v>45.2946586608887</v>
      </c>
      <c r="F286" s="47">
        <v>254.23512268066401</v>
      </c>
      <c r="G286" s="10">
        <f t="shared" si="17"/>
        <v>9.3326773169588595E-3</v>
      </c>
      <c r="H286" s="10">
        <f t="shared" si="18"/>
        <v>4.2049725210377975E-3</v>
      </c>
      <c r="I286" s="10">
        <f t="shared" si="19"/>
        <v>5.127704795921062E-3</v>
      </c>
      <c r="J286" s="11">
        <f>(1-$M$4)*H286+$M$4*G286</f>
        <v>4.4613577608338508E-3</v>
      </c>
    </row>
    <row r="287" spans="4:10" x14ac:dyDescent="0.25">
      <c r="D287" s="7">
        <v>43237</v>
      </c>
      <c r="E287" s="47">
        <v>45.008232116699197</v>
      </c>
      <c r="F287" s="47">
        <v>254.02038574218699</v>
      </c>
      <c r="G287" s="10">
        <f t="shared" si="17"/>
        <v>-6.3236273913425123E-3</v>
      </c>
      <c r="H287" s="10">
        <f t="shared" si="18"/>
        <v>-8.4463915218646601E-4</v>
      </c>
      <c r="I287" s="10">
        <f t="shared" si="19"/>
        <v>-5.4789882391560463E-3</v>
      </c>
      <c r="J287" s="11">
        <f>(1-$M$4)*H287+$M$4*G287</f>
        <v>-1.1185885641442684E-3</v>
      </c>
    </row>
    <row r="288" spans="4:10" x14ac:dyDescent="0.25">
      <c r="D288" s="7">
        <v>43238</v>
      </c>
      <c r="E288" s="47">
        <v>44.844551086425803</v>
      </c>
      <c r="F288" s="47">
        <v>253.38531494140599</v>
      </c>
      <c r="G288" s="10">
        <f t="shared" si="17"/>
        <v>-3.6366909468693587E-3</v>
      </c>
      <c r="H288" s="10">
        <f t="shared" si="18"/>
        <v>-2.5000780898960517E-3</v>
      </c>
      <c r="I288" s="10">
        <f t="shared" si="19"/>
        <v>-1.1366128569733069E-3</v>
      </c>
      <c r="J288" s="11">
        <f>(1-$M$4)*H288+$M$4*G288</f>
        <v>-2.556908732744717E-3</v>
      </c>
    </row>
    <row r="289" spans="4:10" x14ac:dyDescent="0.25">
      <c r="D289" s="7">
        <v>43241</v>
      </c>
      <c r="E289" s="47">
        <v>45.162281036377003</v>
      </c>
      <c r="F289" s="47">
        <v>255.29043579101599</v>
      </c>
      <c r="G289" s="10">
        <f t="shared" si="17"/>
        <v>7.0851406080274515E-3</v>
      </c>
      <c r="H289" s="10">
        <f t="shared" si="18"/>
        <v>7.5186711197157141E-3</v>
      </c>
      <c r="I289" s="10">
        <f t="shared" si="19"/>
        <v>-4.3353051168826262E-4</v>
      </c>
      <c r="J289" s="11">
        <f>(1-$M$4)*H289+$M$4*G289</f>
        <v>7.4969945941313005E-3</v>
      </c>
    </row>
    <row r="290" spans="4:10" x14ac:dyDescent="0.25">
      <c r="D290" s="7">
        <v>43242</v>
      </c>
      <c r="E290" s="47">
        <v>45.049144744873097</v>
      </c>
      <c r="F290" s="47">
        <v>254.580642700195</v>
      </c>
      <c r="G290" s="10">
        <f t="shared" si="17"/>
        <v>-2.50510578535168E-3</v>
      </c>
      <c r="H290" s="10">
        <f t="shared" si="18"/>
        <v>-2.7803356150876146E-3</v>
      </c>
      <c r="I290" s="10">
        <f t="shared" si="19"/>
        <v>2.7522982973593457E-4</v>
      </c>
      <c r="J290" s="11">
        <f>(1-$M$4)*H290+$M$4*G290</f>
        <v>-2.7665741236008179E-3</v>
      </c>
    </row>
    <row r="291" spans="4:10" x14ac:dyDescent="0.25">
      <c r="D291" s="7">
        <v>43243</v>
      </c>
      <c r="E291" s="47">
        <v>45.337985992431598</v>
      </c>
      <c r="F291" s="47">
        <v>255.28112792968801</v>
      </c>
      <c r="G291" s="10">
        <f t="shared" si="17"/>
        <v>6.4116921463059917E-3</v>
      </c>
      <c r="H291" s="10">
        <f t="shared" si="18"/>
        <v>2.7515258900416839E-3</v>
      </c>
      <c r="I291" s="10">
        <f t="shared" si="19"/>
        <v>3.6601662562643078E-3</v>
      </c>
      <c r="J291" s="11">
        <f>(1-$M$4)*H291+$M$4*G291</f>
        <v>2.9345342028548995E-3</v>
      </c>
    </row>
    <row r="292" spans="4:10" x14ac:dyDescent="0.25">
      <c r="D292" s="7">
        <v>43244</v>
      </c>
      <c r="E292" s="47">
        <v>45.287445068359403</v>
      </c>
      <c r="F292" s="47">
        <v>254.758056640625</v>
      </c>
      <c r="G292" s="10">
        <f t="shared" si="17"/>
        <v>-1.1147589149775872E-3</v>
      </c>
      <c r="H292" s="10">
        <f t="shared" si="18"/>
        <v>-2.0490010103961787E-3</v>
      </c>
      <c r="I292" s="10">
        <f t="shared" si="19"/>
        <v>9.3424209541859149E-4</v>
      </c>
      <c r="J292" s="11">
        <f>(1-$M$4)*H292+$M$4*G292</f>
        <v>-2.0022889056252489E-3</v>
      </c>
    </row>
    <row r="293" spans="4:10" x14ac:dyDescent="0.25">
      <c r="D293" s="7">
        <v>43245</v>
      </c>
      <c r="E293" s="47">
        <v>45.390933990478501</v>
      </c>
      <c r="F293" s="47">
        <v>254.15104675293</v>
      </c>
      <c r="G293" s="10">
        <f t="shared" si="17"/>
        <v>2.2851570001991561E-3</v>
      </c>
      <c r="H293" s="10">
        <f t="shared" si="18"/>
        <v>-2.382691623964095E-3</v>
      </c>
      <c r="I293" s="10">
        <f t="shared" si="19"/>
        <v>4.6678486241632511E-3</v>
      </c>
      <c r="J293" s="11">
        <f>(1-$M$4)*H293+$M$4*G293</f>
        <v>-2.1492991927559322E-3</v>
      </c>
    </row>
    <row r="294" spans="4:10" x14ac:dyDescent="0.25">
      <c r="D294" s="7">
        <v>43249</v>
      </c>
      <c r="E294" s="47">
        <v>45.227264404296903</v>
      </c>
      <c r="F294" s="47">
        <v>251.22805786132801</v>
      </c>
      <c r="G294" s="10">
        <f t="shared" si="17"/>
        <v>-3.6057770085966556E-3</v>
      </c>
      <c r="H294" s="10">
        <f t="shared" si="18"/>
        <v>-1.1500990961660462E-2</v>
      </c>
      <c r="I294" s="10">
        <f t="shared" si="19"/>
        <v>7.8952139530638066E-3</v>
      </c>
      <c r="J294" s="11">
        <f>(1-$M$4)*H294+$M$4*G294</f>
        <v>-1.1106230264007273E-2</v>
      </c>
    </row>
    <row r="295" spans="4:10" x14ac:dyDescent="0.25">
      <c r="D295" s="7">
        <v>43250</v>
      </c>
      <c r="E295" s="47">
        <v>45.130992889404297</v>
      </c>
      <c r="F295" s="47">
        <v>254.580642700195</v>
      </c>
      <c r="G295" s="10">
        <f t="shared" si="17"/>
        <v>-2.1286168014057472E-3</v>
      </c>
      <c r="H295" s="10">
        <f t="shared" si="18"/>
        <v>1.3344786674733378E-2</v>
      </c>
      <c r="I295" s="10">
        <f t="shared" si="19"/>
        <v>-1.5473403476139125E-2</v>
      </c>
      <c r="J295" s="11">
        <f>(1-$M$4)*H295+$M$4*G295</f>
        <v>1.257111650092642E-2</v>
      </c>
    </row>
    <row r="296" spans="4:10" x14ac:dyDescent="0.25">
      <c r="D296" s="7">
        <v>43251</v>
      </c>
      <c r="E296" s="47">
        <v>44.979354858398402</v>
      </c>
      <c r="F296" s="47">
        <v>253.02108764648401</v>
      </c>
      <c r="G296" s="10">
        <f t="shared" si="17"/>
        <v>-3.3599533557236994E-3</v>
      </c>
      <c r="H296" s="10">
        <f t="shared" si="18"/>
        <v>-6.12597657531877E-3</v>
      </c>
      <c r="I296" s="10">
        <f t="shared" si="19"/>
        <v>2.7660232195950707E-3</v>
      </c>
      <c r="J296" s="11">
        <f>(1-$M$4)*H296+$M$4*G296</f>
        <v>-5.9876754143390167E-3</v>
      </c>
    </row>
    <row r="297" spans="4:10" x14ac:dyDescent="0.25">
      <c r="D297" s="7">
        <v>43252</v>
      </c>
      <c r="E297" s="47">
        <v>45.790504455566399</v>
      </c>
      <c r="F297" s="47">
        <v>255.505126953125</v>
      </c>
      <c r="G297" s="10">
        <f t="shared" si="17"/>
        <v>1.803382017642563E-2</v>
      </c>
      <c r="H297" s="10">
        <f t="shared" si="18"/>
        <v>9.8175188864559892E-3</v>
      </c>
      <c r="I297" s="10">
        <f t="shared" si="19"/>
        <v>8.2163012899696408E-3</v>
      </c>
      <c r="J297" s="11">
        <f>(1-$M$4)*H297+$M$4*G297</f>
        <v>1.0228333950954471E-2</v>
      </c>
    </row>
    <row r="298" spans="4:10" x14ac:dyDescent="0.25">
      <c r="D298" s="7">
        <v>43255</v>
      </c>
      <c r="E298" s="47">
        <v>46.1732177734375</v>
      </c>
      <c r="F298" s="47">
        <v>256.71917724609398</v>
      </c>
      <c r="G298" s="10">
        <f t="shared" si="17"/>
        <v>8.3579187960787227E-3</v>
      </c>
      <c r="H298" s="10">
        <f t="shared" si="18"/>
        <v>4.7515692050739133E-3</v>
      </c>
      <c r="I298" s="10">
        <f t="shared" si="19"/>
        <v>3.6063495910048093E-3</v>
      </c>
      <c r="J298" s="11">
        <f>(1-$M$4)*H298+$M$4*G298</f>
        <v>4.9318866846241533E-3</v>
      </c>
    </row>
    <row r="299" spans="4:10" x14ac:dyDescent="0.25">
      <c r="D299" s="7">
        <v>43256</v>
      </c>
      <c r="E299" s="47">
        <v>46.529445648193402</v>
      </c>
      <c r="F299" s="47">
        <v>256.90603637695301</v>
      </c>
      <c r="G299" s="10">
        <f t="shared" si="17"/>
        <v>7.7150324784345248E-3</v>
      </c>
      <c r="H299" s="10">
        <f t="shared" si="18"/>
        <v>7.2787367450888318E-4</v>
      </c>
      <c r="I299" s="10">
        <f t="shared" si="19"/>
        <v>6.9871588039256416E-3</v>
      </c>
      <c r="J299" s="11">
        <f>(1-$M$4)*H299+$M$4*G299</f>
        <v>1.0772316147051654E-3</v>
      </c>
    </row>
    <row r="300" spans="4:10" x14ac:dyDescent="0.25">
      <c r="D300" s="7">
        <v>43257</v>
      </c>
      <c r="E300" s="47">
        <v>46.690704345703097</v>
      </c>
      <c r="F300" s="47">
        <v>259.05389404296898</v>
      </c>
      <c r="G300" s="10">
        <f t="shared" si="17"/>
        <v>3.4657343379709271E-3</v>
      </c>
      <c r="H300" s="10">
        <f t="shared" si="18"/>
        <v>8.3604795601783799E-3</v>
      </c>
      <c r="I300" s="10">
        <f t="shared" si="19"/>
        <v>-4.8947452222074528E-3</v>
      </c>
      <c r="J300" s="11">
        <f>(1-$M$4)*H300+$M$4*G300</f>
        <v>8.1157422990680069E-3</v>
      </c>
    </row>
    <row r="301" spans="4:10" x14ac:dyDescent="0.25">
      <c r="D301" s="7">
        <v>43258</v>
      </c>
      <c r="E301" s="47">
        <v>46.565559387207003</v>
      </c>
      <c r="F301" s="47">
        <v>259.02587890625</v>
      </c>
      <c r="G301" s="10">
        <f t="shared" si="17"/>
        <v>-2.6802970794680414E-3</v>
      </c>
      <c r="H301" s="10">
        <f t="shared" si="18"/>
        <v>-1.0814404787262699E-4</v>
      </c>
      <c r="I301" s="10">
        <f t="shared" si="19"/>
        <v>-2.5721530315954144E-3</v>
      </c>
      <c r="J301" s="11">
        <f>(1-$M$4)*H301+$M$4*G301</f>
        <v>-2.3675169945239769E-4</v>
      </c>
    </row>
    <row r="302" spans="4:10" x14ac:dyDescent="0.25">
      <c r="D302" s="7">
        <v>43259</v>
      </c>
      <c r="E302" s="47">
        <v>46.141925811767599</v>
      </c>
      <c r="F302" s="47">
        <v>259.79159545898398</v>
      </c>
      <c r="G302" s="10">
        <f t="shared" si="17"/>
        <v>-9.0975729920209636E-3</v>
      </c>
      <c r="H302" s="10">
        <f t="shared" si="18"/>
        <v>2.9561391933781156E-3</v>
      </c>
      <c r="I302" s="10">
        <f t="shared" si="19"/>
        <v>-1.2053712185399079E-2</v>
      </c>
      <c r="J302" s="11">
        <f>(1-$M$4)*H302+$M$4*G302</f>
        <v>2.3534535841081613E-3</v>
      </c>
    </row>
    <row r="303" spans="4:10" x14ac:dyDescent="0.25">
      <c r="D303" s="7">
        <v>43262</v>
      </c>
      <c r="E303" s="47">
        <v>46.0287895202637</v>
      </c>
      <c r="F303" s="47">
        <v>260.13717651367199</v>
      </c>
      <c r="G303" s="10">
        <f t="shared" si="17"/>
        <v>-2.4519195831883556E-3</v>
      </c>
      <c r="H303" s="10">
        <f t="shared" si="18"/>
        <v>1.3302241516992552E-3</v>
      </c>
      <c r="I303" s="10">
        <f t="shared" si="19"/>
        <v>-3.7821437348876108E-3</v>
      </c>
      <c r="J303" s="11">
        <f>(1-$M$4)*H303+$M$4*G303</f>
        <v>1.1411169649548746E-3</v>
      </c>
    </row>
    <row r="304" spans="4:10" x14ac:dyDescent="0.25">
      <c r="D304" s="7">
        <v>43263</v>
      </c>
      <c r="E304" s="47">
        <v>46.281520843505902</v>
      </c>
      <c r="F304" s="47">
        <v>260.473388671875</v>
      </c>
      <c r="G304" s="10">
        <f t="shared" si="17"/>
        <v>5.4907227819001037E-3</v>
      </c>
      <c r="H304" s="10">
        <f t="shared" si="18"/>
        <v>1.2924417905539887E-3</v>
      </c>
      <c r="I304" s="10">
        <f t="shared" si="19"/>
        <v>4.198280991346115E-3</v>
      </c>
      <c r="J304" s="11">
        <f>(1-$M$4)*H304+$M$4*G304</f>
        <v>1.5023558401212943E-3</v>
      </c>
    </row>
    <row r="305" spans="4:10" x14ac:dyDescent="0.25">
      <c r="D305" s="7">
        <v>43264</v>
      </c>
      <c r="E305" s="47">
        <v>45.901214599609403</v>
      </c>
      <c r="F305" s="47">
        <v>259.64221191406199</v>
      </c>
      <c r="G305" s="10">
        <f t="shared" si="17"/>
        <v>-8.2172373976743263E-3</v>
      </c>
      <c r="H305" s="10">
        <f t="shared" si="18"/>
        <v>-3.1910237051512302E-3</v>
      </c>
      <c r="I305" s="10">
        <f t="shared" si="19"/>
        <v>-5.026213692523096E-3</v>
      </c>
      <c r="J305" s="11">
        <f>(1-$M$4)*H305+$M$4*G305</f>
        <v>-3.4423343897773849E-3</v>
      </c>
    </row>
    <row r="306" spans="4:10" x14ac:dyDescent="0.25">
      <c r="D306" s="7">
        <v>43265</v>
      </c>
      <c r="E306" s="47">
        <v>45.925296783447301</v>
      </c>
      <c r="F306" s="47">
        <v>260.29586791992199</v>
      </c>
      <c r="G306" s="10">
        <f t="shared" si="17"/>
        <v>5.2465243126920136E-4</v>
      </c>
      <c r="H306" s="10">
        <f t="shared" si="18"/>
        <v>2.517525948655619E-3</v>
      </c>
      <c r="I306" s="10">
        <f t="shared" si="19"/>
        <v>-1.9928735173864176E-3</v>
      </c>
      <c r="J306" s="11">
        <f>(1-$M$4)*H306+$M$4*G306</f>
        <v>2.417882272786298E-3</v>
      </c>
    </row>
    <row r="307" spans="4:10" x14ac:dyDescent="0.25">
      <c r="D307" s="7">
        <v>43266</v>
      </c>
      <c r="E307" s="47">
        <v>45.453521728515597</v>
      </c>
      <c r="F307" s="47">
        <v>259.96383666992199</v>
      </c>
      <c r="G307" s="10">
        <f t="shared" si="17"/>
        <v>-1.0272662083301909E-2</v>
      </c>
      <c r="H307" s="10">
        <f t="shared" si="18"/>
        <v>-1.2755917051366916E-3</v>
      </c>
      <c r="I307" s="10">
        <f t="shared" si="19"/>
        <v>-8.9970703781652173E-3</v>
      </c>
      <c r="J307" s="11">
        <f>(1-$M$4)*H307+$M$4*G307</f>
        <v>-1.7254452240449524E-3</v>
      </c>
    </row>
    <row r="308" spans="4:10" x14ac:dyDescent="0.25">
      <c r="D308" s="7">
        <v>43269</v>
      </c>
      <c r="E308" s="47">
        <v>45.429450988769503</v>
      </c>
      <c r="F308" s="47">
        <v>259.42913818359398</v>
      </c>
      <c r="G308" s="10">
        <f t="shared" si="17"/>
        <v>-5.2956820133465143E-4</v>
      </c>
      <c r="H308" s="10">
        <f t="shared" si="18"/>
        <v>-2.0568187220860734E-3</v>
      </c>
      <c r="I308" s="10">
        <f t="shared" si="19"/>
        <v>1.527250520751422E-3</v>
      </c>
      <c r="J308" s="11">
        <f>(1-$M$4)*H308+$M$4*G308</f>
        <v>-1.9804561960485023E-3</v>
      </c>
    </row>
    <row r="309" spans="4:10" x14ac:dyDescent="0.25">
      <c r="D309" s="7">
        <v>43270</v>
      </c>
      <c r="E309" s="47">
        <v>44.695320129394503</v>
      </c>
      <c r="F309" s="47">
        <v>258.43484497070301</v>
      </c>
      <c r="G309" s="10">
        <f t="shared" si="17"/>
        <v>-1.615980038051712E-2</v>
      </c>
      <c r="H309" s="10">
        <f t="shared" si="18"/>
        <v>-3.8326196504083754E-3</v>
      </c>
      <c r="I309" s="10">
        <f t="shared" si="19"/>
        <v>-1.2327180730108744E-2</v>
      </c>
      <c r="J309" s="11">
        <f>(1-$M$4)*H309+$M$4*G309</f>
        <v>-4.4489786869138124E-3</v>
      </c>
    </row>
    <row r="310" spans="4:10" x14ac:dyDescent="0.25">
      <c r="D310" s="7">
        <v>43271</v>
      </c>
      <c r="E310" s="47">
        <v>44.890274047851598</v>
      </c>
      <c r="F310" s="47">
        <v>258.87570190429699</v>
      </c>
      <c r="G310" s="10">
        <f t="shared" si="17"/>
        <v>4.3618418638169398E-3</v>
      </c>
      <c r="H310" s="10">
        <f t="shared" si="18"/>
        <v>1.7058726490382092E-3</v>
      </c>
      <c r="I310" s="10">
        <f t="shared" si="19"/>
        <v>2.6559692147787306E-3</v>
      </c>
      <c r="J310" s="11">
        <f>(1-$M$4)*H310+$M$4*G310</f>
        <v>1.8386711097771458E-3</v>
      </c>
    </row>
    <row r="311" spans="4:10" x14ac:dyDescent="0.25">
      <c r="D311" s="7">
        <v>43272</v>
      </c>
      <c r="E311" s="47">
        <v>44.6399536132813</v>
      </c>
      <c r="F311" s="47">
        <v>257.25280761718801</v>
      </c>
      <c r="G311" s="10">
        <f t="shared" si="17"/>
        <v>-5.5762732547247618E-3</v>
      </c>
      <c r="H311" s="10">
        <f t="shared" si="18"/>
        <v>-6.2690097030000391E-3</v>
      </c>
      <c r="I311" s="10">
        <f t="shared" si="19"/>
        <v>6.9273644827527736E-4</v>
      </c>
      <c r="J311" s="11">
        <f>(1-$M$4)*H311+$M$4*G311</f>
        <v>-6.2343728805862751E-3</v>
      </c>
    </row>
    <row r="312" spans="4:10" x14ac:dyDescent="0.25">
      <c r="D312" s="7">
        <v>43273</v>
      </c>
      <c r="E312" s="47">
        <v>44.509979248046903</v>
      </c>
      <c r="F312" s="47">
        <v>257.72186279296898</v>
      </c>
      <c r="G312" s="10">
        <f t="shared" si="17"/>
        <v>-2.9116151499701814E-3</v>
      </c>
      <c r="H312" s="10">
        <f t="shared" si="18"/>
        <v>1.8233238351239578E-3</v>
      </c>
      <c r="I312" s="10">
        <f t="shared" si="19"/>
        <v>-4.7349389850941392E-3</v>
      </c>
      <c r="J312" s="11">
        <f>(1-$M$4)*H312+$M$4*G312</f>
        <v>1.5865768858692509E-3</v>
      </c>
    </row>
    <row r="313" spans="4:10" x14ac:dyDescent="0.25">
      <c r="D313" s="7">
        <v>43276</v>
      </c>
      <c r="E313" s="47">
        <v>43.848064422607401</v>
      </c>
      <c r="F313" s="47">
        <v>254.21353149414099</v>
      </c>
      <c r="G313" s="10">
        <f t="shared" si="17"/>
        <v>-1.4871155561559823E-2</v>
      </c>
      <c r="H313" s="10">
        <f t="shared" si="18"/>
        <v>-1.3612858687298335E-2</v>
      </c>
      <c r="I313" s="10">
        <f t="shared" si="19"/>
        <v>-1.2582968742614886E-3</v>
      </c>
      <c r="J313" s="11">
        <f>(1-$M$4)*H313+$M$4*G313</f>
        <v>-1.3675773531011409E-2</v>
      </c>
    </row>
    <row r="314" spans="4:10" x14ac:dyDescent="0.25">
      <c r="D314" s="7">
        <v>43277</v>
      </c>
      <c r="E314" s="47">
        <v>44.392044067382798</v>
      </c>
      <c r="F314" s="47">
        <v>254.77642822265599</v>
      </c>
      <c r="G314" s="10">
        <f t="shared" si="17"/>
        <v>1.2406012715465042E-2</v>
      </c>
      <c r="H314" s="10">
        <f t="shared" si="18"/>
        <v>2.2142673728127171E-3</v>
      </c>
      <c r="I314" s="10">
        <f t="shared" si="19"/>
        <v>1.0191745342652325E-2</v>
      </c>
      <c r="J314" s="11">
        <f>(1-$M$4)*H314+$M$4*G314</f>
        <v>2.7238546399453332E-3</v>
      </c>
    </row>
    <row r="315" spans="4:10" x14ac:dyDescent="0.25">
      <c r="D315" s="7">
        <v>43278</v>
      </c>
      <c r="E315" s="47">
        <v>44.327056884765597</v>
      </c>
      <c r="F315" s="47">
        <v>252.66581726074199</v>
      </c>
      <c r="G315" s="10">
        <f t="shared" si="17"/>
        <v>-1.4639376037417495E-3</v>
      </c>
      <c r="H315" s="10">
        <f t="shared" si="18"/>
        <v>-8.2841688952067782E-3</v>
      </c>
      <c r="I315" s="10">
        <f t="shared" si="19"/>
        <v>6.8202312914650287E-3</v>
      </c>
      <c r="J315" s="11">
        <f>(1-$M$4)*H315+$M$4*G315</f>
        <v>-7.9431573306335268E-3</v>
      </c>
    </row>
    <row r="316" spans="4:10" x14ac:dyDescent="0.25">
      <c r="D316" s="7">
        <v>43279</v>
      </c>
      <c r="E316" s="47">
        <v>44.649589538574197</v>
      </c>
      <c r="F316" s="47">
        <v>254.1103515625</v>
      </c>
      <c r="G316" s="10">
        <f t="shared" si="17"/>
        <v>7.2762027636319448E-3</v>
      </c>
      <c r="H316" s="10">
        <f t="shared" si="18"/>
        <v>5.7171734483865144E-3</v>
      </c>
      <c r="I316" s="10">
        <f t="shared" si="19"/>
        <v>1.5590293152454304E-3</v>
      </c>
      <c r="J316" s="11">
        <f>(1-$M$4)*H316+$M$4*G316</f>
        <v>5.7951249141487858E-3</v>
      </c>
    </row>
    <row r="317" spans="4:10" x14ac:dyDescent="0.25">
      <c r="D317" s="7">
        <v>43280</v>
      </c>
      <c r="E317" s="47">
        <v>44.555721282958999</v>
      </c>
      <c r="F317" s="47">
        <v>254.47619628906199</v>
      </c>
      <c r="G317" s="10">
        <f t="shared" si="17"/>
        <v>-2.1023318822248616E-3</v>
      </c>
      <c r="H317" s="10">
        <f t="shared" si="18"/>
        <v>1.4397080808099538E-3</v>
      </c>
      <c r="I317" s="10">
        <f t="shared" si="19"/>
        <v>-3.5420399630348154E-3</v>
      </c>
      <c r="J317" s="11">
        <f>(1-$M$4)*H317+$M$4*G317</f>
        <v>1.2626060826582131E-3</v>
      </c>
    </row>
    <row r="318" spans="4:10" x14ac:dyDescent="0.25">
      <c r="D318" s="7">
        <v>43283</v>
      </c>
      <c r="E318" s="47">
        <v>45.053966522216797</v>
      </c>
      <c r="F318" s="47">
        <v>255.02032470703099</v>
      </c>
      <c r="G318" s="10">
        <f t="shared" si="17"/>
        <v>1.1182519885462261E-2</v>
      </c>
      <c r="H318" s="10">
        <f t="shared" si="18"/>
        <v>2.1382291385356744E-3</v>
      </c>
      <c r="I318" s="10">
        <f t="shared" si="19"/>
        <v>9.0442907469265865E-3</v>
      </c>
      <c r="J318" s="11">
        <f>(1-$M$4)*H318+$M$4*G318</f>
        <v>2.590443675882004E-3</v>
      </c>
    </row>
    <row r="319" spans="4:10" x14ac:dyDescent="0.25">
      <c r="D319" s="7">
        <v>43284</v>
      </c>
      <c r="E319" s="47">
        <v>44.269287109375</v>
      </c>
      <c r="F319" s="47">
        <v>254.119705200195</v>
      </c>
      <c r="G319" s="10">
        <f t="shared" si="17"/>
        <v>-1.7416433522115304E-2</v>
      </c>
      <c r="H319" s="10">
        <f t="shared" si="18"/>
        <v>-3.5315597212521865E-3</v>
      </c>
      <c r="I319" s="10">
        <f t="shared" si="19"/>
        <v>-1.3884873800863118E-2</v>
      </c>
      <c r="J319" s="11">
        <f>(1-$M$4)*H319+$M$4*G319</f>
        <v>-4.2258034112953426E-3</v>
      </c>
    </row>
    <row r="320" spans="4:10" x14ac:dyDescent="0.25">
      <c r="D320" s="7">
        <v>43286</v>
      </c>
      <c r="E320" s="47">
        <v>44.625522613525398</v>
      </c>
      <c r="F320" s="47">
        <v>256.19277954101602</v>
      </c>
      <c r="G320" s="10">
        <f t="shared" si="17"/>
        <v>8.0470124416112121E-3</v>
      </c>
      <c r="H320" s="10">
        <f t="shared" si="18"/>
        <v>8.1578653618690211E-3</v>
      </c>
      <c r="I320" s="10">
        <f t="shared" si="19"/>
        <v>-1.1085292025780902E-4</v>
      </c>
      <c r="J320" s="11">
        <f>(1-$M$4)*H320+$M$4*G320</f>
        <v>8.1523227158561296E-3</v>
      </c>
    </row>
    <row r="321" spans="4:10" x14ac:dyDescent="0.25">
      <c r="D321" s="7">
        <v>43287</v>
      </c>
      <c r="E321" s="47">
        <v>45.244113922119098</v>
      </c>
      <c r="F321" s="47">
        <v>258.35974121093801</v>
      </c>
      <c r="G321" s="10">
        <f t="shared" si="17"/>
        <v>1.3861827769524382E-2</v>
      </c>
      <c r="H321" s="10">
        <f t="shared" si="18"/>
        <v>8.4583245234475246E-3</v>
      </c>
      <c r="I321" s="10">
        <f t="shared" si="19"/>
        <v>5.4035032460768573E-3</v>
      </c>
      <c r="J321" s="11">
        <f>(1-$M$4)*H321+$M$4*G321</f>
        <v>8.7284996857513678E-3</v>
      </c>
    </row>
    <row r="322" spans="4:10" x14ac:dyDescent="0.25">
      <c r="D322" s="7">
        <v>43290</v>
      </c>
      <c r="E322" s="47">
        <v>45.872341156005902</v>
      </c>
      <c r="F322" s="47">
        <v>260.68612670898398</v>
      </c>
      <c r="G322" s="10">
        <f t="shared" si="17"/>
        <v>1.3885280966452473E-2</v>
      </c>
      <c r="H322" s="10">
        <f t="shared" si="18"/>
        <v>9.0044427477058431E-3</v>
      </c>
      <c r="I322" s="10">
        <f t="shared" si="19"/>
        <v>4.8808382187466304E-3</v>
      </c>
      <c r="J322" s="11">
        <f>(1-$M$4)*H322+$M$4*G322</f>
        <v>9.2484846586431742E-3</v>
      </c>
    </row>
    <row r="323" spans="4:10" x14ac:dyDescent="0.25">
      <c r="D323" s="7">
        <v>43291</v>
      </c>
      <c r="E323" s="47">
        <v>45.816978454589901</v>
      </c>
      <c r="F323" s="47">
        <v>261.62417602539102</v>
      </c>
      <c r="G323" s="10">
        <f t="shared" si="17"/>
        <v>-1.2068863289039777E-3</v>
      </c>
      <c r="H323" s="10">
        <f t="shared" si="18"/>
        <v>3.5983860293962167E-3</v>
      </c>
      <c r="I323" s="10">
        <f t="shared" si="19"/>
        <v>-4.8052723583001944E-3</v>
      </c>
      <c r="J323" s="11">
        <f>(1-$M$4)*H323+$M$4*G323</f>
        <v>3.3581224114812066E-3</v>
      </c>
    </row>
    <row r="324" spans="4:10" x14ac:dyDescent="0.25">
      <c r="D324" s="7">
        <v>43292</v>
      </c>
      <c r="E324" s="47">
        <v>45.222454071044901</v>
      </c>
      <c r="F324" s="47">
        <v>259.71060180664102</v>
      </c>
      <c r="G324" s="10">
        <f t="shared" si="17"/>
        <v>-1.2976071395328748E-2</v>
      </c>
      <c r="H324" s="10">
        <f t="shared" si="18"/>
        <v>-7.3142102072565329E-3</v>
      </c>
      <c r="I324" s="10">
        <f t="shared" si="19"/>
        <v>-5.6618611880722147E-3</v>
      </c>
      <c r="J324" s="11">
        <f>(1-$M$4)*H324+$M$4*G324</f>
        <v>-7.5973032666601433E-3</v>
      </c>
    </row>
    <row r="325" spans="4:10" x14ac:dyDescent="0.25">
      <c r="D325" s="7">
        <v>43293</v>
      </c>
      <c r="E325" s="47">
        <v>45.980655670166001</v>
      </c>
      <c r="F325" s="47">
        <v>262.06506347656199</v>
      </c>
      <c r="G325" s="10">
        <f t="shared" si="17"/>
        <v>1.676604277003535E-2</v>
      </c>
      <c r="H325" s="10">
        <f t="shared" si="18"/>
        <v>9.0657125798581095E-3</v>
      </c>
      <c r="I325" s="10">
        <f t="shared" si="19"/>
        <v>7.7003301901772403E-3</v>
      </c>
      <c r="J325" s="11">
        <f>(1-$M$4)*H325+$M$4*G325</f>
        <v>9.4507290893669719E-3</v>
      </c>
    </row>
    <row r="326" spans="4:10" x14ac:dyDescent="0.25">
      <c r="D326" s="7">
        <v>43294</v>
      </c>
      <c r="E326" s="47">
        <v>46.052867889404297</v>
      </c>
      <c r="F326" s="47">
        <v>262.27142333984398</v>
      </c>
      <c r="G326" s="10">
        <f t="shared" si="17"/>
        <v>1.5704912899958678E-3</v>
      </c>
      <c r="H326" s="10">
        <f t="shared" si="18"/>
        <v>7.8743751854748467E-4</v>
      </c>
      <c r="I326" s="10">
        <f t="shared" si="19"/>
        <v>7.8305377144838317E-4</v>
      </c>
      <c r="J326" s="11">
        <f>(1-$M$4)*H326+$M$4*G326</f>
        <v>8.2659020711990379E-4</v>
      </c>
    </row>
    <row r="327" spans="4:10" x14ac:dyDescent="0.25">
      <c r="D327" s="7">
        <v>43297</v>
      </c>
      <c r="E327" s="47">
        <v>45.951766967773402</v>
      </c>
      <c r="F327" s="47">
        <v>262.03698730468699</v>
      </c>
      <c r="G327" s="10">
        <f t="shared" ref="G327:G390" si="20">E327/E326-1</f>
        <v>-2.1953230333817686E-3</v>
      </c>
      <c r="H327" s="10">
        <f t="shared" ref="H327:H390" si="21">F327/F326-1</f>
        <v>-8.938680096047813E-4</v>
      </c>
      <c r="I327" s="10">
        <f t="shared" ref="I327:I390" si="22">G327-H327</f>
        <v>-1.3014550237769873E-3</v>
      </c>
      <c r="J327" s="11">
        <f>(1-$M$4)*H327+$M$4*G327</f>
        <v>-9.5894076079363071E-4</v>
      </c>
    </row>
    <row r="328" spans="4:10" x14ac:dyDescent="0.25">
      <c r="D328" s="7">
        <v>43298</v>
      </c>
      <c r="E328" s="47">
        <v>46.081745147705099</v>
      </c>
      <c r="F328" s="47">
        <v>263.09689331054699</v>
      </c>
      <c r="G328" s="10">
        <f t="shared" si="20"/>
        <v>2.8285784967279071E-3</v>
      </c>
      <c r="H328" s="10">
        <f t="shared" si="21"/>
        <v>4.0448717441083915E-3</v>
      </c>
      <c r="I328" s="10">
        <f t="shared" si="22"/>
        <v>-1.2162932473804844E-3</v>
      </c>
      <c r="J328" s="11">
        <f>(1-$M$4)*H328+$M$4*G328</f>
        <v>3.9840570817393671E-3</v>
      </c>
    </row>
    <row r="329" spans="4:10" x14ac:dyDescent="0.25">
      <c r="D329" s="7">
        <v>43299</v>
      </c>
      <c r="E329" s="47">
        <v>45.829017639160199</v>
      </c>
      <c r="F329" s="47">
        <v>263.65045166015602</v>
      </c>
      <c r="G329" s="10">
        <f t="shared" si="20"/>
        <v>-5.4843302425903184E-3</v>
      </c>
      <c r="H329" s="10">
        <f t="shared" si="21"/>
        <v>2.1040094493083306E-3</v>
      </c>
      <c r="I329" s="10">
        <f t="shared" si="22"/>
        <v>-7.588339691898649E-3</v>
      </c>
      <c r="J329" s="11">
        <f>(1-$M$4)*H329+$M$4*G329</f>
        <v>1.7245924647133978E-3</v>
      </c>
    </row>
    <row r="330" spans="4:10" x14ac:dyDescent="0.25">
      <c r="D330" s="7">
        <v>43300</v>
      </c>
      <c r="E330" s="47">
        <v>46.185249328613303</v>
      </c>
      <c r="F330" s="47">
        <v>262.65606689453102</v>
      </c>
      <c r="G330" s="10">
        <f t="shared" si="20"/>
        <v>7.7730596858509582E-3</v>
      </c>
      <c r="H330" s="10">
        <f t="shared" si="21"/>
        <v>-3.7716027390188867E-3</v>
      </c>
      <c r="I330" s="10">
        <f t="shared" si="22"/>
        <v>1.1544662424869845E-2</v>
      </c>
      <c r="J330" s="11">
        <f>(1-$M$4)*H330+$M$4*G330</f>
        <v>-3.1943696177753945E-3</v>
      </c>
    </row>
    <row r="331" spans="4:10" x14ac:dyDescent="0.25">
      <c r="D331" s="7">
        <v>43301</v>
      </c>
      <c r="E331" s="47">
        <v>46.079338073730497</v>
      </c>
      <c r="F331" s="47">
        <v>262.35589599609398</v>
      </c>
      <c r="G331" s="10">
        <f t="shared" si="20"/>
        <v>-2.2931835688324576E-3</v>
      </c>
      <c r="H331" s="10">
        <f t="shared" si="21"/>
        <v>-1.1428287265017323E-3</v>
      </c>
      <c r="I331" s="10">
        <f t="shared" si="22"/>
        <v>-1.1503548423307253E-3</v>
      </c>
      <c r="J331" s="11">
        <f>(1-$M$4)*H331+$M$4*G331</f>
        <v>-1.2003464686182685E-3</v>
      </c>
    </row>
    <row r="332" spans="4:10" x14ac:dyDescent="0.25">
      <c r="D332" s="7">
        <v>43304</v>
      </c>
      <c r="E332" s="47">
        <v>46.120254516601598</v>
      </c>
      <c r="F332" s="47">
        <v>262.84365844726602</v>
      </c>
      <c r="G332" s="10">
        <f t="shared" si="20"/>
        <v>8.8795639394012582E-4</v>
      </c>
      <c r="H332" s="10">
        <f t="shared" si="21"/>
        <v>1.8591632916049594E-3</v>
      </c>
      <c r="I332" s="10">
        <f t="shared" si="22"/>
        <v>-9.7120689766483359E-4</v>
      </c>
      <c r="J332" s="11">
        <f>(1-$M$4)*H332+$M$4*G332</f>
        <v>1.8106029467217176E-3</v>
      </c>
    </row>
    <row r="333" spans="4:10" x14ac:dyDescent="0.25">
      <c r="D333" s="7">
        <v>43305</v>
      </c>
      <c r="E333" s="47">
        <v>46.454826354980497</v>
      </c>
      <c r="F333" s="47">
        <v>264.16632080078102</v>
      </c>
      <c r="G333" s="10">
        <f t="shared" si="20"/>
        <v>7.2543363406303296E-3</v>
      </c>
      <c r="H333" s="10">
        <f t="shared" si="21"/>
        <v>5.0321257942023134E-3</v>
      </c>
      <c r="I333" s="10">
        <f t="shared" si="22"/>
        <v>2.2222105464280162E-3</v>
      </c>
      <c r="J333" s="11">
        <f>(1-$M$4)*H333+$M$4*G333</f>
        <v>5.1432363215237137E-3</v>
      </c>
    </row>
    <row r="334" spans="4:10" x14ac:dyDescent="0.25">
      <c r="D334" s="7">
        <v>43306</v>
      </c>
      <c r="E334" s="47">
        <v>46.892902374267599</v>
      </c>
      <c r="F334" s="47">
        <v>266.41766357421898</v>
      </c>
      <c r="G334" s="10">
        <f t="shared" si="20"/>
        <v>9.4301508295302483E-3</v>
      </c>
      <c r="H334" s="10">
        <f t="shared" si="21"/>
        <v>8.5224443699458696E-3</v>
      </c>
      <c r="I334" s="10">
        <f t="shared" si="22"/>
        <v>9.0770645958437868E-4</v>
      </c>
      <c r="J334" s="11">
        <f>(1-$M$4)*H334+$M$4*G334</f>
        <v>8.5678296929250879E-3</v>
      </c>
    </row>
    <row r="335" spans="4:10" x14ac:dyDescent="0.25">
      <c r="D335" s="7">
        <v>43307</v>
      </c>
      <c r="E335" s="47">
        <v>46.746070861816399</v>
      </c>
      <c r="F335" s="47">
        <v>265.78912353515602</v>
      </c>
      <c r="G335" s="10">
        <f t="shared" si="20"/>
        <v>-3.1312097357354407E-3</v>
      </c>
      <c r="H335" s="10">
        <f t="shared" si="21"/>
        <v>-2.3592281030865303E-3</v>
      </c>
      <c r="I335" s="10">
        <f t="shared" si="22"/>
        <v>-7.719816326489104E-4</v>
      </c>
      <c r="J335" s="11">
        <f>(1-$M$4)*H335+$M$4*G335</f>
        <v>-2.3978271847189757E-3</v>
      </c>
    </row>
    <row r="336" spans="4:10" x14ac:dyDescent="0.25">
      <c r="D336" s="7">
        <v>43308</v>
      </c>
      <c r="E336" s="47">
        <v>45.968616485595703</v>
      </c>
      <c r="F336" s="47">
        <v>263.98809814453102</v>
      </c>
      <c r="G336" s="10">
        <f t="shared" si="20"/>
        <v>-1.6631437934514048E-2</v>
      </c>
      <c r="H336" s="10">
        <f t="shared" si="21"/>
        <v>-6.7761440598858025E-3</v>
      </c>
      <c r="I336" s="10">
        <f t="shared" si="22"/>
        <v>-9.8552938746282459E-3</v>
      </c>
      <c r="J336" s="11">
        <f>(1-$M$4)*H336+$M$4*G336</f>
        <v>-7.2689087536172148E-3</v>
      </c>
    </row>
    <row r="337" spans="4:10" x14ac:dyDescent="0.25">
      <c r="D337" s="7">
        <v>43311</v>
      </c>
      <c r="E337" s="47">
        <v>45.711067199707003</v>
      </c>
      <c r="F337" s="47">
        <v>262.60916137695301</v>
      </c>
      <c r="G337" s="10">
        <f t="shared" si="20"/>
        <v>-5.6027199767781921E-3</v>
      </c>
      <c r="H337" s="10">
        <f t="shared" si="21"/>
        <v>-5.2234808208022621E-3</v>
      </c>
      <c r="I337" s="10">
        <f t="shared" si="22"/>
        <v>-3.7923915597593005E-4</v>
      </c>
      <c r="J337" s="11">
        <f>(1-$M$4)*H337+$M$4*G337</f>
        <v>-5.2424427786010586E-3</v>
      </c>
    </row>
    <row r="338" spans="4:10" x14ac:dyDescent="0.25">
      <c r="D338" s="7">
        <v>43312</v>
      </c>
      <c r="E338" s="47">
        <v>45.802532196044901</v>
      </c>
      <c r="F338" s="47">
        <v>263.90362548828102</v>
      </c>
      <c r="G338" s="10">
        <f t="shared" si="20"/>
        <v>2.0009376709211324E-3</v>
      </c>
      <c r="H338" s="10">
        <f t="shared" si="21"/>
        <v>4.9292420132667214E-3</v>
      </c>
      <c r="I338" s="10">
        <f t="shared" si="22"/>
        <v>-2.928304342345589E-3</v>
      </c>
      <c r="J338" s="11">
        <f>(1-$M$4)*H338+$M$4*G338</f>
        <v>4.782826796149442E-3</v>
      </c>
    </row>
    <row r="339" spans="4:10" x14ac:dyDescent="0.25">
      <c r="D339" s="7">
        <v>43313</v>
      </c>
      <c r="E339" s="47">
        <v>48.500770568847699</v>
      </c>
      <c r="F339" s="47">
        <v>263.46282958984398</v>
      </c>
      <c r="G339" s="10">
        <f t="shared" si="20"/>
        <v>5.8910244552719204E-2</v>
      </c>
      <c r="H339" s="10">
        <f t="shared" si="21"/>
        <v>-1.6702911815685839E-3</v>
      </c>
      <c r="I339" s="10">
        <f t="shared" si="22"/>
        <v>6.0580535734287788E-2</v>
      </c>
      <c r="J339" s="11">
        <f>(1-$M$4)*H339+$M$4*G339</f>
        <v>1.3587356051458057E-3</v>
      </c>
    </row>
    <row r="340" spans="4:10" x14ac:dyDescent="0.25">
      <c r="D340" s="7">
        <v>43314</v>
      </c>
      <c r="E340" s="47">
        <v>49.918479919433601</v>
      </c>
      <c r="F340" s="47">
        <v>264.89804077148398</v>
      </c>
      <c r="G340" s="10">
        <f t="shared" si="20"/>
        <v>2.9230656213460326E-2</v>
      </c>
      <c r="H340" s="10">
        <f t="shared" si="21"/>
        <v>5.447490197665994E-3</v>
      </c>
      <c r="I340" s="10">
        <f t="shared" si="22"/>
        <v>2.3783166015794333E-2</v>
      </c>
      <c r="J340" s="11">
        <f>(1-$M$4)*H340+$M$4*G340</f>
        <v>6.6366484984557101E-3</v>
      </c>
    </row>
    <row r="341" spans="4:10" x14ac:dyDescent="0.25">
      <c r="D341" s="7">
        <v>43315</v>
      </c>
      <c r="E341" s="47">
        <v>50.062904357910199</v>
      </c>
      <c r="F341" s="47">
        <v>266.03311157226602</v>
      </c>
      <c r="G341" s="10">
        <f t="shared" si="20"/>
        <v>2.89320585702324E-3</v>
      </c>
      <c r="H341" s="10">
        <f t="shared" si="21"/>
        <v>4.2849346770412744E-3</v>
      </c>
      <c r="I341" s="10">
        <f t="shared" si="22"/>
        <v>-1.3917288200180344E-3</v>
      </c>
      <c r="J341" s="11">
        <f>(1-$M$4)*H341+$M$4*G341</f>
        <v>4.2153482360403728E-3</v>
      </c>
    </row>
    <row r="342" spans="4:10" x14ac:dyDescent="0.25">
      <c r="D342" s="7">
        <v>43318</v>
      </c>
      <c r="E342" s="47">
        <v>50.3228569030762</v>
      </c>
      <c r="F342" s="47">
        <v>267.00863647460898</v>
      </c>
      <c r="G342" s="10">
        <f t="shared" si="20"/>
        <v>5.1925182627747812E-3</v>
      </c>
      <c r="H342" s="10">
        <f t="shared" si="21"/>
        <v>3.6669303929031116E-3</v>
      </c>
      <c r="I342" s="10">
        <f t="shared" si="22"/>
        <v>1.5255878698716696E-3</v>
      </c>
      <c r="J342" s="11">
        <f>(1-$M$4)*H342+$M$4*G342</f>
        <v>3.7432097863966947E-3</v>
      </c>
    </row>
    <row r="343" spans="4:10" x14ac:dyDescent="0.25">
      <c r="D343" s="7">
        <v>43319</v>
      </c>
      <c r="E343" s="47">
        <v>49.851085662841797</v>
      </c>
      <c r="F343" s="47">
        <v>267.89041137695301</v>
      </c>
      <c r="G343" s="10">
        <f t="shared" si="20"/>
        <v>-9.3748898466367026E-3</v>
      </c>
      <c r="H343" s="10">
        <f t="shared" si="21"/>
        <v>3.3024209028829077E-3</v>
      </c>
      <c r="I343" s="10">
        <f t="shared" si="22"/>
        <v>-1.267731074951961E-2</v>
      </c>
      <c r="J343" s="11">
        <f>(1-$M$4)*H343+$M$4*G343</f>
        <v>2.6685553654069269E-3</v>
      </c>
    </row>
    <row r="344" spans="4:10" x14ac:dyDescent="0.25">
      <c r="D344" s="7">
        <v>43320</v>
      </c>
      <c r="E344" s="47">
        <v>49.8847846984863</v>
      </c>
      <c r="F344" s="47">
        <v>267.77783203125</v>
      </c>
      <c r="G344" s="10">
        <f t="shared" si="20"/>
        <v>6.7599401690898731E-4</v>
      </c>
      <c r="H344" s="10">
        <f t="shared" si="21"/>
        <v>-4.2024402860985077E-4</v>
      </c>
      <c r="I344" s="10">
        <f t="shared" si="22"/>
        <v>1.0962380455188381E-3</v>
      </c>
      <c r="J344" s="11">
        <f>(1-$M$4)*H344+$M$4*G344</f>
        <v>-3.6543212633390884E-4</v>
      </c>
    </row>
    <row r="345" spans="4:10" x14ac:dyDescent="0.25">
      <c r="D345" s="7">
        <v>43321</v>
      </c>
      <c r="E345" s="47">
        <v>50.277126312255902</v>
      </c>
      <c r="F345" s="47">
        <v>267.41204833984398</v>
      </c>
      <c r="G345" s="10">
        <f t="shared" si="20"/>
        <v>7.8649555398704329E-3</v>
      </c>
      <c r="H345" s="10">
        <f t="shared" si="21"/>
        <v>-1.3659969110636494E-3</v>
      </c>
      <c r="I345" s="10">
        <f t="shared" si="22"/>
        <v>9.2309524509340823E-3</v>
      </c>
      <c r="J345" s="11">
        <f>(1-$M$4)*H345+$M$4*G345</f>
        <v>-9.0444928851694524E-4</v>
      </c>
    </row>
    <row r="346" spans="4:10" x14ac:dyDescent="0.25">
      <c r="D346" s="7">
        <v>43322</v>
      </c>
      <c r="E346" s="47">
        <v>50.127368927002003</v>
      </c>
      <c r="F346" s="47">
        <v>265.62033081054699</v>
      </c>
      <c r="G346" s="10">
        <f t="shared" si="20"/>
        <v>-2.9786385228901535E-3</v>
      </c>
      <c r="H346" s="10">
        <f t="shared" si="21"/>
        <v>-6.7002124265543861E-3</v>
      </c>
      <c r="I346" s="10">
        <f t="shared" si="22"/>
        <v>3.7215739036642326E-3</v>
      </c>
      <c r="J346" s="11">
        <f>(1-$M$4)*H346+$M$4*G346</f>
        <v>-6.5141337313711746E-3</v>
      </c>
    </row>
    <row r="347" spans="4:10" x14ac:dyDescent="0.25">
      <c r="D347" s="7">
        <v>43325</v>
      </c>
      <c r="E347" s="47">
        <v>50.451034545898402</v>
      </c>
      <c r="F347" s="47">
        <v>264.62600708007801</v>
      </c>
      <c r="G347" s="10">
        <f t="shared" si="20"/>
        <v>6.4568643003732884E-3</v>
      </c>
      <c r="H347" s="10">
        <f t="shared" si="21"/>
        <v>-3.7434021990514488E-3</v>
      </c>
      <c r="I347" s="10">
        <f t="shared" si="22"/>
        <v>1.0200266499424737E-2</v>
      </c>
      <c r="J347" s="11">
        <f>(1-$M$4)*H347+$M$4*G347</f>
        <v>-3.2333888740802117E-3</v>
      </c>
    </row>
    <row r="348" spans="4:10" x14ac:dyDescent="0.25">
      <c r="D348" s="7">
        <v>43326</v>
      </c>
      <c r="E348" s="47">
        <v>50.663597106933601</v>
      </c>
      <c r="F348" s="47">
        <v>266.31451416015602</v>
      </c>
      <c r="G348" s="10">
        <f t="shared" si="20"/>
        <v>4.2132448412295354E-3</v>
      </c>
      <c r="H348" s="10">
        <f t="shared" si="21"/>
        <v>6.3807299165687947E-3</v>
      </c>
      <c r="I348" s="10">
        <f t="shared" si="22"/>
        <v>-2.1674850753392594E-3</v>
      </c>
      <c r="J348" s="11">
        <f>(1-$M$4)*H348+$M$4*G348</f>
        <v>6.2723556628018319E-3</v>
      </c>
    </row>
    <row r="349" spans="4:10" x14ac:dyDescent="0.25">
      <c r="D349" s="7">
        <v>43327</v>
      </c>
      <c r="E349" s="47">
        <v>50.781948089599602</v>
      </c>
      <c r="F349" s="47">
        <v>264.32580566406199</v>
      </c>
      <c r="G349" s="10">
        <f t="shared" si="20"/>
        <v>2.33601618172119E-3</v>
      </c>
      <c r="H349" s="10">
        <f t="shared" si="21"/>
        <v>-7.4675182551187103E-3</v>
      </c>
      <c r="I349" s="10">
        <f t="shared" si="22"/>
        <v>9.8035344368399002E-3</v>
      </c>
      <c r="J349" s="11">
        <f>(1-$M$4)*H349+$M$4*G349</f>
        <v>-6.9773415332767151E-3</v>
      </c>
    </row>
    <row r="350" spans="4:10" x14ac:dyDescent="0.25">
      <c r="D350" s="7">
        <v>43328</v>
      </c>
      <c r="E350" s="47">
        <v>51.525901794433601</v>
      </c>
      <c r="F350" s="47">
        <v>266.46456909179699</v>
      </c>
      <c r="G350" s="10">
        <f t="shared" si="20"/>
        <v>1.4649963871440352E-2</v>
      </c>
      <c r="H350" s="10">
        <f t="shared" si="21"/>
        <v>8.0913909346149726E-3</v>
      </c>
      <c r="I350" s="10">
        <f t="shared" si="22"/>
        <v>6.5585729368253798E-3</v>
      </c>
      <c r="J350" s="11">
        <f>(1-$M$4)*H350+$M$4*G350</f>
        <v>8.4193195814562423E-3</v>
      </c>
    </row>
    <row r="351" spans="4:10" x14ac:dyDescent="0.25">
      <c r="D351" s="7">
        <v>43329</v>
      </c>
      <c r="E351" s="47">
        <v>52.554878234863303</v>
      </c>
      <c r="F351" s="47">
        <v>267.40267944335898</v>
      </c>
      <c r="G351" s="10">
        <f t="shared" si="20"/>
        <v>1.9970081155199937E-2</v>
      </c>
      <c r="H351" s="10">
        <f t="shared" si="21"/>
        <v>3.5205819473838051E-3</v>
      </c>
      <c r="I351" s="10">
        <f t="shared" si="22"/>
        <v>1.6449499207816132E-2</v>
      </c>
      <c r="J351" s="11">
        <f>(1-$M$4)*H351+$M$4*G351</f>
        <v>4.3430569077746121E-3</v>
      </c>
    </row>
    <row r="352" spans="4:10" x14ac:dyDescent="0.25">
      <c r="D352" s="7">
        <v>43332</v>
      </c>
      <c r="E352" s="47">
        <v>52.042800903320298</v>
      </c>
      <c r="F352" s="47">
        <v>267.97494506835898</v>
      </c>
      <c r="G352" s="10">
        <f t="shared" si="20"/>
        <v>-9.7436688798816506E-3</v>
      </c>
      <c r="H352" s="10">
        <f t="shared" si="21"/>
        <v>2.1400893446215097E-3</v>
      </c>
      <c r="I352" s="10">
        <f t="shared" si="22"/>
        <v>-1.188375822450316E-2</v>
      </c>
      <c r="J352" s="11">
        <f>(1-$M$4)*H352+$M$4*G352</f>
        <v>1.5459014333963517E-3</v>
      </c>
    </row>
    <row r="353" spans="4:10" x14ac:dyDescent="0.25">
      <c r="D353" s="7">
        <v>43333</v>
      </c>
      <c r="E353" s="47">
        <v>51.941349029541001</v>
      </c>
      <c r="F353" s="47">
        <v>268.60333251953102</v>
      </c>
      <c r="G353" s="10">
        <f t="shared" si="20"/>
        <v>-1.949393038390923E-3</v>
      </c>
      <c r="H353" s="10">
        <f t="shared" si="21"/>
        <v>2.3449485212572174E-3</v>
      </c>
      <c r="I353" s="10">
        <f t="shared" si="22"/>
        <v>-4.2943415596481405E-3</v>
      </c>
      <c r="J353" s="11">
        <f>(1-$M$4)*H353+$M$4*G353</f>
        <v>2.1302314432748103E-3</v>
      </c>
    </row>
    <row r="354" spans="4:10" x14ac:dyDescent="0.25">
      <c r="D354" s="7">
        <v>43334</v>
      </c>
      <c r="E354" s="47">
        <v>51.943767547607401</v>
      </c>
      <c r="F354" s="47">
        <v>268.44387817382801</v>
      </c>
      <c r="G354" s="10">
        <f t="shared" si="20"/>
        <v>4.6562480790157679E-5</v>
      </c>
      <c r="H354" s="10">
        <f t="shared" si="21"/>
        <v>-5.9364246976134627E-4</v>
      </c>
      <c r="I354" s="10">
        <f t="shared" si="22"/>
        <v>6.4020495055150395E-4</v>
      </c>
      <c r="J354" s="11">
        <f>(1-$M$4)*H354+$M$4*G354</f>
        <v>-5.6163222223377105E-4</v>
      </c>
    </row>
    <row r="355" spans="4:10" x14ac:dyDescent="0.25">
      <c r="D355" s="7">
        <v>43335</v>
      </c>
      <c r="E355" s="47">
        <v>52.050048828125</v>
      </c>
      <c r="F355" s="47">
        <v>268.08740234375</v>
      </c>
      <c r="G355" s="10">
        <f t="shared" si="20"/>
        <v>2.0460834000959327E-3</v>
      </c>
      <c r="H355" s="10">
        <f t="shared" si="21"/>
        <v>-1.327934287431165E-3</v>
      </c>
      <c r="I355" s="10">
        <f t="shared" si="22"/>
        <v>3.3740176875270977E-3</v>
      </c>
      <c r="J355" s="11">
        <f>(1-$M$4)*H355+$M$4*G355</f>
        <v>-1.1592334030548102E-3</v>
      </c>
    </row>
    <row r="356" spans="4:10" x14ac:dyDescent="0.25">
      <c r="D356" s="7">
        <v>43336</v>
      </c>
      <c r="E356" s="47">
        <v>52.211883544921903</v>
      </c>
      <c r="F356" s="47">
        <v>269.70089721679699</v>
      </c>
      <c r="G356" s="10">
        <f t="shared" si="20"/>
        <v>3.1092135442811752E-3</v>
      </c>
      <c r="H356" s="10">
        <f t="shared" si="21"/>
        <v>6.0185404421879696E-3</v>
      </c>
      <c r="I356" s="10">
        <f t="shared" si="22"/>
        <v>-2.9093268979067943E-3</v>
      </c>
      <c r="J356" s="11">
        <f>(1-$M$4)*H356+$M$4*G356</f>
        <v>5.8730740972926295E-3</v>
      </c>
    </row>
    <row r="357" spans="4:10" x14ac:dyDescent="0.25">
      <c r="D357" s="7">
        <v>43339</v>
      </c>
      <c r="E357" s="47">
        <v>52.6418266296387</v>
      </c>
      <c r="F357" s="47">
        <v>271.83026123046898</v>
      </c>
      <c r="G357" s="10">
        <f t="shared" si="20"/>
        <v>8.2345829249175218E-3</v>
      </c>
      <c r="H357" s="10">
        <f t="shared" si="21"/>
        <v>7.8952796807358894E-3</v>
      </c>
      <c r="I357" s="10">
        <f t="shared" si="22"/>
        <v>3.3930324418163238E-4</v>
      </c>
      <c r="J357" s="11">
        <f>(1-$M$4)*H357+$M$4*G357</f>
        <v>7.9122448429449696E-3</v>
      </c>
    </row>
    <row r="358" spans="4:10" x14ac:dyDescent="0.25">
      <c r="D358" s="7">
        <v>43340</v>
      </c>
      <c r="E358" s="47">
        <v>53.066940307617202</v>
      </c>
      <c r="F358" s="47">
        <v>271.96160888671898</v>
      </c>
      <c r="G358" s="10">
        <f t="shared" si="20"/>
        <v>8.0755875165461344E-3</v>
      </c>
      <c r="H358" s="10">
        <f t="shared" si="21"/>
        <v>4.8319732930179882E-4</v>
      </c>
      <c r="I358" s="10">
        <f t="shared" si="22"/>
        <v>7.5923901872443356E-3</v>
      </c>
      <c r="J358" s="11">
        <f>(1-$M$4)*H358+$M$4*G358</f>
        <v>8.628168386640156E-4</v>
      </c>
    </row>
    <row r="359" spans="4:10" x14ac:dyDescent="0.25">
      <c r="D359" s="7">
        <v>43341</v>
      </c>
      <c r="E359" s="47">
        <v>53.859203338622997</v>
      </c>
      <c r="F359" s="47">
        <v>273.42495727539102</v>
      </c>
      <c r="G359" s="10">
        <f t="shared" si="20"/>
        <v>1.4929502745272716E-2</v>
      </c>
      <c r="H359" s="10">
        <f t="shared" si="21"/>
        <v>5.3807167660990807E-3</v>
      </c>
      <c r="I359" s="10">
        <f t="shared" si="22"/>
        <v>9.5487859791736351E-3</v>
      </c>
      <c r="J359" s="11">
        <f>(1-$M$4)*H359+$M$4*G359</f>
        <v>5.8581560650577628E-3</v>
      </c>
    </row>
    <row r="360" spans="4:10" x14ac:dyDescent="0.25">
      <c r="D360" s="7">
        <v>43342</v>
      </c>
      <c r="E360" s="47">
        <v>54.354358673095703</v>
      </c>
      <c r="F360" s="47">
        <v>272.31805419921898</v>
      </c>
      <c r="G360" s="10">
        <f t="shared" si="20"/>
        <v>9.1935138988143983E-3</v>
      </c>
      <c r="H360" s="10">
        <f t="shared" si="21"/>
        <v>-4.0482883757285704E-3</v>
      </c>
      <c r="I360" s="10">
        <f t="shared" si="22"/>
        <v>1.3241802274542969E-2</v>
      </c>
      <c r="J360" s="11">
        <f>(1-$M$4)*H360+$M$4*G360</f>
        <v>-3.3861982620014214E-3</v>
      </c>
    </row>
    <row r="361" spans="4:10" x14ac:dyDescent="0.25">
      <c r="D361" s="7">
        <v>43343</v>
      </c>
      <c r="E361" s="47">
        <v>54.982379913330099</v>
      </c>
      <c r="F361" s="47">
        <v>272.32742309570301</v>
      </c>
      <c r="G361" s="10">
        <f t="shared" si="20"/>
        <v>1.1554202010026771E-2</v>
      </c>
      <c r="H361" s="10">
        <f t="shared" si="21"/>
        <v>3.4404242904795268E-5</v>
      </c>
      <c r="I361" s="10">
        <f t="shared" si="22"/>
        <v>1.1519797767121975E-2</v>
      </c>
      <c r="J361" s="11">
        <f>(1-$M$4)*H361+$M$4*G361</f>
        <v>6.1039413126089408E-4</v>
      </c>
    </row>
    <row r="362" spans="4:10" x14ac:dyDescent="0.25">
      <c r="D362" s="7">
        <v>43347</v>
      </c>
      <c r="E362" s="47">
        <v>55.158699035644503</v>
      </c>
      <c r="F362" s="47">
        <v>271.85842895507801</v>
      </c>
      <c r="G362" s="10">
        <f t="shared" si="20"/>
        <v>3.206829580537196E-3</v>
      </c>
      <c r="H362" s="10">
        <f t="shared" si="21"/>
        <v>-1.722170082225527E-3</v>
      </c>
      <c r="I362" s="10">
        <f t="shared" si="22"/>
        <v>4.9289996627627231E-3</v>
      </c>
      <c r="J362" s="11">
        <f>(1-$M$4)*H362+$M$4*G362</f>
        <v>-1.4757200990873907E-3</v>
      </c>
    </row>
    <row r="363" spans="4:10" x14ac:dyDescent="0.25">
      <c r="D363" s="7">
        <v>43348</v>
      </c>
      <c r="E363" s="47">
        <v>54.798805236816399</v>
      </c>
      <c r="F363" s="47">
        <v>271.12673950195301</v>
      </c>
      <c r="G363" s="10">
        <f t="shared" si="20"/>
        <v>-6.5246970128054471E-3</v>
      </c>
      <c r="H363" s="10">
        <f t="shared" si="21"/>
        <v>-2.6914355973339799E-3</v>
      </c>
      <c r="I363" s="10">
        <f t="shared" si="22"/>
        <v>-3.8332614154714673E-3</v>
      </c>
      <c r="J363" s="11">
        <f>(1-$M$4)*H363+$M$4*G363</f>
        <v>-2.8830986681075534E-3</v>
      </c>
    </row>
    <row r="364" spans="4:10" x14ac:dyDescent="0.25">
      <c r="D364" s="7">
        <v>43349</v>
      </c>
      <c r="E364" s="47">
        <v>53.8882026672363</v>
      </c>
      <c r="F364" s="47">
        <v>270.31060791015602</v>
      </c>
      <c r="G364" s="10">
        <f t="shared" si="20"/>
        <v>-1.661719750357471E-2</v>
      </c>
      <c r="H364" s="10">
        <f t="shared" si="21"/>
        <v>-3.0101479230568717E-3</v>
      </c>
      <c r="I364" s="10">
        <f t="shared" si="22"/>
        <v>-1.3607049580517838E-2</v>
      </c>
      <c r="J364" s="11">
        <f>(1-$M$4)*H364+$M$4*G364</f>
        <v>-3.6905004020827636E-3</v>
      </c>
    </row>
    <row r="365" spans="4:10" x14ac:dyDescent="0.25">
      <c r="D365" s="7">
        <v>43350</v>
      </c>
      <c r="E365" s="47">
        <v>53.453407287597699</v>
      </c>
      <c r="F365" s="47">
        <v>269.78527832031301</v>
      </c>
      <c r="G365" s="10">
        <f t="shared" si="20"/>
        <v>-8.0684706135681905E-3</v>
      </c>
      <c r="H365" s="10">
        <f t="shared" si="21"/>
        <v>-1.9434294270005426E-3</v>
      </c>
      <c r="I365" s="10">
        <f t="shared" si="22"/>
        <v>-6.125041186567648E-3</v>
      </c>
      <c r="J365" s="11">
        <f>(1-$M$4)*H365+$M$4*G365</f>
        <v>-2.249681486328925E-3</v>
      </c>
    </row>
    <row r="366" spans="4:10" x14ac:dyDescent="0.25">
      <c r="D366" s="7">
        <v>43353</v>
      </c>
      <c r="E366" s="47">
        <v>52.736030578613303</v>
      </c>
      <c r="F366" s="47">
        <v>270.25439453125</v>
      </c>
      <c r="G366" s="10">
        <f t="shared" si="20"/>
        <v>-1.3420598337626322E-2</v>
      </c>
      <c r="H366" s="10">
        <f t="shared" si="21"/>
        <v>1.7388502955302254E-3</v>
      </c>
      <c r="I366" s="10">
        <f t="shared" si="22"/>
        <v>-1.5159448633156547E-2</v>
      </c>
      <c r="J366" s="11">
        <f>(1-$M$4)*H366+$M$4*G366</f>
        <v>9.8087786387239789E-4</v>
      </c>
    </row>
    <row r="367" spans="4:10" x14ac:dyDescent="0.25">
      <c r="D367" s="7">
        <v>43354</v>
      </c>
      <c r="E367" s="47">
        <v>54.069351196289098</v>
      </c>
      <c r="F367" s="47">
        <v>271.14544677734398</v>
      </c>
      <c r="G367" s="10">
        <f t="shared" si="20"/>
        <v>2.5282915741794865E-2</v>
      </c>
      <c r="H367" s="10">
        <f t="shared" si="21"/>
        <v>3.2970869822097626E-3</v>
      </c>
      <c r="I367" s="10">
        <f t="shared" si="22"/>
        <v>2.1985828759585102E-2</v>
      </c>
      <c r="J367" s="11">
        <f>(1-$M$4)*H367+$M$4*G367</f>
        <v>4.3963784201890175E-3</v>
      </c>
    </row>
    <row r="368" spans="4:10" x14ac:dyDescent="0.25">
      <c r="D368" s="7">
        <v>43355</v>
      </c>
      <c r="E368" s="47">
        <v>53.397857666015597</v>
      </c>
      <c r="F368" s="47">
        <v>271.21105957031199</v>
      </c>
      <c r="G368" s="10">
        <f t="shared" si="20"/>
        <v>-1.2419115735932573E-2</v>
      </c>
      <c r="H368" s="10">
        <f t="shared" si="21"/>
        <v>2.4198375354567148E-4</v>
      </c>
      <c r="I368" s="10">
        <f t="shared" si="22"/>
        <v>-1.2661099489478245E-2</v>
      </c>
      <c r="J368" s="11">
        <f>(1-$M$4)*H368+$M$4*G368</f>
        <v>-3.9107122092824076E-4</v>
      </c>
    </row>
    <row r="369" spans="4:10" x14ac:dyDescent="0.25">
      <c r="D369" s="7">
        <v>43356</v>
      </c>
      <c r="E369" s="47">
        <v>54.687694549560597</v>
      </c>
      <c r="F369" s="47">
        <v>272.81521606445301</v>
      </c>
      <c r="G369" s="10">
        <f t="shared" si="20"/>
        <v>2.4155217829383124E-2</v>
      </c>
      <c r="H369" s="10">
        <f t="shared" si="21"/>
        <v>5.9147901146898718E-3</v>
      </c>
      <c r="I369" s="10">
        <f t="shared" si="22"/>
        <v>1.8240427714693253E-2</v>
      </c>
      <c r="J369" s="11">
        <f>(1-$M$4)*H369+$M$4*G369</f>
        <v>6.8268115004245337E-3</v>
      </c>
    </row>
    <row r="370" spans="4:10" x14ac:dyDescent="0.25">
      <c r="D370" s="7">
        <v>43357</v>
      </c>
      <c r="E370" s="47">
        <v>54.066932678222699</v>
      </c>
      <c r="F370" s="47">
        <v>272.86215209960898</v>
      </c>
      <c r="G370" s="10">
        <f t="shared" si="20"/>
        <v>-1.1351033837700641E-2</v>
      </c>
      <c r="H370" s="10">
        <f t="shared" si="21"/>
        <v>1.7204331867204381E-4</v>
      </c>
      <c r="I370" s="10">
        <f t="shared" si="22"/>
        <v>-1.1523077156372685E-2</v>
      </c>
      <c r="J370" s="11">
        <f>(1-$M$4)*H370+$M$4*G370</f>
        <v>-4.041105391465905E-4</v>
      </c>
    </row>
    <row r="371" spans="4:10" x14ac:dyDescent="0.25">
      <c r="D371" s="7">
        <v>43360</v>
      </c>
      <c r="E371" s="47">
        <v>52.627330780029297</v>
      </c>
      <c r="F371" s="47">
        <v>271.41751098632801</v>
      </c>
      <c r="G371" s="10">
        <f t="shared" si="20"/>
        <v>-2.6626291281607206E-2</v>
      </c>
      <c r="H371" s="10">
        <f t="shared" si="21"/>
        <v>-5.2943990295641896E-3</v>
      </c>
      <c r="I371" s="10">
        <f t="shared" si="22"/>
        <v>-2.1331892252043017E-2</v>
      </c>
      <c r="J371" s="11">
        <f>(1-$M$4)*H371+$M$4*G371</f>
        <v>-6.3609936421663406E-3</v>
      </c>
    </row>
    <row r="372" spans="4:10" x14ac:dyDescent="0.25">
      <c r="D372" s="7">
        <v>43361</v>
      </c>
      <c r="E372" s="47">
        <v>52.714290618896499</v>
      </c>
      <c r="F372" s="47">
        <v>272.89025878906199</v>
      </c>
      <c r="G372" s="10">
        <f t="shared" si="20"/>
        <v>1.6523703098429987E-3</v>
      </c>
      <c r="H372" s="10">
        <f t="shared" si="21"/>
        <v>5.4261340669659042E-3</v>
      </c>
      <c r="I372" s="10">
        <f t="shared" si="22"/>
        <v>-3.7737637571229055E-3</v>
      </c>
      <c r="J372" s="11">
        <f>(1-$M$4)*H372+$M$4*G372</f>
        <v>5.2374458791097592E-3</v>
      </c>
    </row>
    <row r="373" spans="4:10" x14ac:dyDescent="0.25">
      <c r="D373" s="7">
        <v>43362</v>
      </c>
      <c r="E373" s="47">
        <v>52.745693206787102</v>
      </c>
      <c r="F373" s="47">
        <v>273.18109130859398</v>
      </c>
      <c r="G373" s="10">
        <f t="shared" si="20"/>
        <v>5.9571299398930577E-4</v>
      </c>
      <c r="H373" s="10">
        <f t="shared" si="21"/>
        <v>1.0657489967671463E-3</v>
      </c>
      <c r="I373" s="10">
        <f t="shared" si="22"/>
        <v>-4.7003600277784052E-4</v>
      </c>
      <c r="J373" s="11">
        <f>(1-$M$4)*H373+$M$4*G373</f>
        <v>1.0422471966282543E-3</v>
      </c>
    </row>
    <row r="374" spans="4:10" x14ac:dyDescent="0.25">
      <c r="D374" s="7">
        <v>43363</v>
      </c>
      <c r="E374" s="47">
        <v>53.146652221679702</v>
      </c>
      <c r="F374" s="47">
        <v>275.39486694335898</v>
      </c>
      <c r="G374" s="10">
        <f t="shared" si="20"/>
        <v>7.601739412555597E-3</v>
      </c>
      <c r="H374" s="10">
        <f t="shared" si="21"/>
        <v>8.1036927708304507E-3</v>
      </c>
      <c r="I374" s="10">
        <f t="shared" si="22"/>
        <v>-5.0195335827485366E-4</v>
      </c>
      <c r="J374" s="11">
        <f>(1-$M$4)*H374+$M$4*G374</f>
        <v>8.0785951029167073E-3</v>
      </c>
    </row>
    <row r="375" spans="4:10" x14ac:dyDescent="0.25">
      <c r="D375" s="7">
        <v>43364</v>
      </c>
      <c r="E375" s="47">
        <v>52.5741996765137</v>
      </c>
      <c r="F375" s="47">
        <v>275.14328002929699</v>
      </c>
      <c r="G375" s="10">
        <f t="shared" si="20"/>
        <v>-1.0771187294700058E-2</v>
      </c>
      <c r="H375" s="10">
        <f t="shared" si="21"/>
        <v>-9.1354975804158745E-4</v>
      </c>
      <c r="I375" s="10">
        <f t="shared" si="22"/>
        <v>-9.8576375366584701E-3</v>
      </c>
      <c r="J375" s="11">
        <f>(1-$M$4)*H375+$M$4*G375</f>
        <v>-1.4064316348745109E-3</v>
      </c>
    </row>
    <row r="376" spans="4:10" x14ac:dyDescent="0.25">
      <c r="D376" s="7">
        <v>43367</v>
      </c>
      <c r="E376" s="47">
        <v>53.330223083496101</v>
      </c>
      <c r="F376" s="47">
        <v>274.229248046875</v>
      </c>
      <c r="G376" s="10">
        <f t="shared" si="20"/>
        <v>1.438012203008654E-2</v>
      </c>
      <c r="H376" s="10">
        <f t="shared" si="21"/>
        <v>-3.3220218292253634E-3</v>
      </c>
      <c r="I376" s="10">
        <f t="shared" si="22"/>
        <v>1.7702143859311903E-2</v>
      </c>
      <c r="J376" s="11">
        <f>(1-$M$4)*H376+$M$4*G376</f>
        <v>-2.4369146362597681E-3</v>
      </c>
    </row>
    <row r="377" spans="4:10" x14ac:dyDescent="0.25">
      <c r="D377" s="7">
        <v>43368</v>
      </c>
      <c r="E377" s="47">
        <v>53.668384552002003</v>
      </c>
      <c r="F377" s="47">
        <v>273.97479248046898</v>
      </c>
      <c r="G377" s="10">
        <f t="shared" si="20"/>
        <v>6.3408973177641048E-3</v>
      </c>
      <c r="H377" s="10">
        <f t="shared" si="21"/>
        <v>-9.2789360806078136E-4</v>
      </c>
      <c r="I377" s="10">
        <f t="shared" si="22"/>
        <v>7.2687909258248862E-3</v>
      </c>
      <c r="J377" s="11">
        <f>(1-$M$4)*H377+$M$4*G377</f>
        <v>-5.6445406176953701E-4</v>
      </c>
    </row>
    <row r="378" spans="4:10" x14ac:dyDescent="0.25">
      <c r="D378" s="7">
        <v>43369</v>
      </c>
      <c r="E378" s="47">
        <v>53.240856170654297</v>
      </c>
      <c r="F378" s="47">
        <v>273.15496826171898</v>
      </c>
      <c r="G378" s="10">
        <f t="shared" si="20"/>
        <v>-7.966112356772248E-3</v>
      </c>
      <c r="H378" s="10">
        <f t="shared" si="21"/>
        <v>-2.9923344820433906E-3</v>
      </c>
      <c r="I378" s="10">
        <f t="shared" si="22"/>
        <v>-4.9737778747288575E-3</v>
      </c>
      <c r="J378" s="11">
        <f>(1-$M$4)*H378+$M$4*G378</f>
        <v>-3.2410233757798335E-3</v>
      </c>
    </row>
    <row r="379" spans="4:10" x14ac:dyDescent="0.25">
      <c r="D379" s="7">
        <v>43370</v>
      </c>
      <c r="E379" s="47">
        <v>54.335041046142599</v>
      </c>
      <c r="F379" s="47">
        <v>273.91833496093699</v>
      </c>
      <c r="G379" s="10">
        <f t="shared" si="20"/>
        <v>2.0551601799585706E-2</v>
      </c>
      <c r="H379" s="10">
        <f t="shared" si="21"/>
        <v>2.7946286464268777E-3</v>
      </c>
      <c r="I379" s="10">
        <f t="shared" si="22"/>
        <v>1.7756973153158828E-2</v>
      </c>
      <c r="J379" s="11">
        <f>(1-$M$4)*H379+$M$4*G379</f>
        <v>3.6824773040848189E-3</v>
      </c>
    </row>
    <row r="380" spans="4:10" x14ac:dyDescent="0.25">
      <c r="D380" s="7">
        <v>43371</v>
      </c>
      <c r="E380" s="47">
        <v>54.525863647460902</v>
      </c>
      <c r="F380" s="47">
        <v>273.946533203125</v>
      </c>
      <c r="G380" s="10">
        <f t="shared" si="20"/>
        <v>3.5119620348911251E-3</v>
      </c>
      <c r="H380" s="10">
        <f t="shared" si="21"/>
        <v>1.0294397486032558E-4</v>
      </c>
      <c r="I380" s="10">
        <f t="shared" si="22"/>
        <v>3.4090180600307995E-3</v>
      </c>
      <c r="J380" s="11">
        <f>(1-$M$4)*H380+$M$4*G380</f>
        <v>2.7339487786186555E-4</v>
      </c>
    </row>
    <row r="381" spans="4:10" x14ac:dyDescent="0.25">
      <c r="D381" s="7">
        <v>43374</v>
      </c>
      <c r="E381" s="47">
        <v>54.8930053710938</v>
      </c>
      <c r="F381" s="47">
        <v>274.89834594726602</v>
      </c>
      <c r="G381" s="10">
        <f t="shared" si="20"/>
        <v>6.7333499934392194E-3</v>
      </c>
      <c r="H381" s="10">
        <f t="shared" si="21"/>
        <v>3.4744471229912754E-3</v>
      </c>
      <c r="I381" s="10">
        <f t="shared" si="22"/>
        <v>3.2589028704479439E-3</v>
      </c>
      <c r="J381" s="11">
        <f>(1-$M$4)*H381+$M$4*G381</f>
        <v>3.6373922665136724E-3</v>
      </c>
    </row>
    <row r="382" spans="4:10" x14ac:dyDescent="0.25">
      <c r="D382" s="7">
        <v>43375</v>
      </c>
      <c r="E382" s="47">
        <v>55.3809204101563</v>
      </c>
      <c r="F382" s="47">
        <v>274.73809814453102</v>
      </c>
      <c r="G382" s="10">
        <f t="shared" si="20"/>
        <v>8.8884737821155468E-3</v>
      </c>
      <c r="H382" s="10">
        <f t="shared" si="21"/>
        <v>-5.8293476515036691E-4</v>
      </c>
      <c r="I382" s="10">
        <f t="shared" si="22"/>
        <v>9.4714085472659137E-3</v>
      </c>
      <c r="J382" s="11">
        <f>(1-$M$4)*H382+$M$4*G382</f>
        <v>-1.0936433778707119E-4</v>
      </c>
    </row>
    <row r="383" spans="4:10" x14ac:dyDescent="0.25">
      <c r="D383" s="7">
        <v>43376</v>
      </c>
      <c r="E383" s="47">
        <v>56.0548286437988</v>
      </c>
      <c r="F383" s="47">
        <v>274.88888549804699</v>
      </c>
      <c r="G383" s="10">
        <f t="shared" si="20"/>
        <v>1.2168599377754497E-2</v>
      </c>
      <c r="H383" s="10">
        <f t="shared" si="21"/>
        <v>5.488403484421589E-4</v>
      </c>
      <c r="I383" s="10">
        <f t="shared" si="22"/>
        <v>1.1619759029312338E-2</v>
      </c>
      <c r="J383" s="11">
        <f>(1-$M$4)*H383+$M$4*G383</f>
        <v>1.129828299907776E-3</v>
      </c>
    </row>
    <row r="384" spans="4:10" x14ac:dyDescent="0.25">
      <c r="D384" s="7">
        <v>43377</v>
      </c>
      <c r="E384" s="47">
        <v>55.069332122802699</v>
      </c>
      <c r="F384" s="47">
        <v>272.74044799804699</v>
      </c>
      <c r="G384" s="10">
        <f t="shared" si="20"/>
        <v>-1.7580938963500437E-2</v>
      </c>
      <c r="H384" s="10">
        <f t="shared" si="21"/>
        <v>-7.815657937960796E-3</v>
      </c>
      <c r="I384" s="10">
        <f t="shared" si="22"/>
        <v>-9.7652810255396405E-3</v>
      </c>
      <c r="J384" s="11">
        <f>(1-$M$4)*H384+$M$4*G384</f>
        <v>-8.3039219892377773E-3</v>
      </c>
    </row>
    <row r="385" spans="4:10" x14ac:dyDescent="0.25">
      <c r="D385" s="7">
        <v>43378</v>
      </c>
      <c r="E385" s="47">
        <v>54.175621032714801</v>
      </c>
      <c r="F385" s="47">
        <v>271.21389770507801</v>
      </c>
      <c r="G385" s="10">
        <f t="shared" si="20"/>
        <v>-1.6228834736817799E-2</v>
      </c>
      <c r="H385" s="10">
        <f t="shared" si="21"/>
        <v>-5.5970806830232256E-3</v>
      </c>
      <c r="I385" s="10">
        <f t="shared" si="22"/>
        <v>-1.0631754053794573E-2</v>
      </c>
      <c r="J385" s="11">
        <f>(1-$M$4)*H385+$M$4*G385</f>
        <v>-6.1286683857129541E-3</v>
      </c>
    </row>
    <row r="386" spans="4:10" x14ac:dyDescent="0.25">
      <c r="D386" s="7">
        <v>43381</v>
      </c>
      <c r="E386" s="47">
        <v>54.050022125244098</v>
      </c>
      <c r="F386" s="47">
        <v>271.21389770507801</v>
      </c>
      <c r="G386" s="10">
        <f t="shared" si="20"/>
        <v>-2.3183658087622128E-3</v>
      </c>
      <c r="H386" s="10">
        <f t="shared" si="21"/>
        <v>0</v>
      </c>
      <c r="I386" s="10">
        <f t="shared" si="22"/>
        <v>-2.3183658087622128E-3</v>
      </c>
      <c r="J386" s="11">
        <f>(1-$M$4)*H386+$M$4*G386</f>
        <v>-1.1591829043811064E-4</v>
      </c>
    </row>
    <row r="387" spans="4:10" x14ac:dyDescent="0.25">
      <c r="D387" s="7">
        <v>43382</v>
      </c>
      <c r="E387" s="47">
        <v>54.798805236816399</v>
      </c>
      <c r="F387" s="47">
        <v>270.81805419921898</v>
      </c>
      <c r="G387" s="10">
        <f t="shared" si="20"/>
        <v>1.3853520907673778E-2</v>
      </c>
      <c r="H387" s="10">
        <f t="shared" si="21"/>
        <v>-1.4595251541625887E-3</v>
      </c>
      <c r="I387" s="10">
        <f t="shared" si="22"/>
        <v>1.5313046061836366E-2</v>
      </c>
      <c r="J387" s="11">
        <f>(1-$M$4)*H387+$M$4*G387</f>
        <v>-6.9387285107077017E-4</v>
      </c>
    </row>
    <row r="388" spans="4:10" x14ac:dyDescent="0.25">
      <c r="D388" s="7">
        <v>43383</v>
      </c>
      <c r="E388" s="47">
        <v>52.2601928710938</v>
      </c>
      <c r="F388" s="47">
        <v>262.24319458007801</v>
      </c>
      <c r="G388" s="10">
        <f t="shared" si="20"/>
        <v>-4.6326053182215055E-2</v>
      </c>
      <c r="H388" s="10">
        <f t="shared" si="21"/>
        <v>-3.1662806397808052E-2</v>
      </c>
      <c r="I388" s="10">
        <f t="shared" si="22"/>
        <v>-1.4663246784407002E-2</v>
      </c>
      <c r="J388" s="11">
        <f>(1-$M$4)*H388+$M$4*G388</f>
        <v>-3.2395968737028401E-2</v>
      </c>
    </row>
    <row r="389" spans="4:10" x14ac:dyDescent="0.25">
      <c r="D389" s="7">
        <v>43384</v>
      </c>
      <c r="E389" s="47">
        <v>51.7988471984863</v>
      </c>
      <c r="F389" s="47">
        <v>256.46682739257801</v>
      </c>
      <c r="G389" s="10">
        <f t="shared" si="20"/>
        <v>-8.8278601218610975E-3</v>
      </c>
      <c r="H389" s="10">
        <f t="shared" si="21"/>
        <v>-2.2026757250076634E-2</v>
      </c>
      <c r="I389" s="10">
        <f t="shared" si="22"/>
        <v>1.3198897128215537E-2</v>
      </c>
      <c r="J389" s="11">
        <f>(1-$M$4)*H389+$M$4*G389</f>
        <v>-2.1366812393665856E-2</v>
      </c>
    </row>
    <row r="390" spans="4:10" x14ac:dyDescent="0.25">
      <c r="D390" s="7">
        <v>43385</v>
      </c>
      <c r="E390" s="47">
        <v>53.649059295654297</v>
      </c>
      <c r="F390" s="47">
        <v>260.02871704101602</v>
      </c>
      <c r="G390" s="10">
        <f t="shared" si="20"/>
        <v>3.5719175179289797E-2</v>
      </c>
      <c r="H390" s="10">
        <f t="shared" si="21"/>
        <v>1.3888305496077891E-2</v>
      </c>
      <c r="I390" s="10">
        <f t="shared" si="22"/>
        <v>2.1830869683211906E-2</v>
      </c>
      <c r="J390" s="11">
        <f>(1-$M$4)*H390+$M$4*G390</f>
        <v>1.4979848980238485E-2</v>
      </c>
    </row>
    <row r="391" spans="4:10" x14ac:dyDescent="0.25">
      <c r="D391" s="7">
        <v>43388</v>
      </c>
      <c r="E391" s="47">
        <v>52.501735687255902</v>
      </c>
      <c r="F391" s="47">
        <v>258.56817626953102</v>
      </c>
      <c r="G391" s="10">
        <f t="shared" ref="G391:G454" si="23">E391/E390-1</f>
        <v>-2.1385717167483165E-2</v>
      </c>
      <c r="H391" s="10">
        <f t="shared" ref="H391:H454" si="24">F391/F390-1</f>
        <v>-5.6168441243918954E-3</v>
      </c>
      <c r="I391" s="10">
        <f t="shared" ref="I391:I454" si="25">G391-H391</f>
        <v>-1.5768873043091269E-2</v>
      </c>
      <c r="J391" s="11">
        <f>(1-$M$4)*H391+$M$4*G391</f>
        <v>-6.4052877765464582E-3</v>
      </c>
    </row>
    <row r="392" spans="4:10" x14ac:dyDescent="0.25">
      <c r="D392" s="7">
        <v>43389</v>
      </c>
      <c r="E392" s="47">
        <v>53.658725738525398</v>
      </c>
      <c r="F392" s="47">
        <v>264.221923828125</v>
      </c>
      <c r="G392" s="10">
        <f t="shared" si="23"/>
        <v>2.2037177173750866E-2</v>
      </c>
      <c r="H392" s="10">
        <f t="shared" si="24"/>
        <v>2.1865597074484988E-2</v>
      </c>
      <c r="I392" s="10">
        <f t="shared" si="25"/>
        <v>1.7158009926587781E-4</v>
      </c>
      <c r="J392" s="11">
        <f>(1-$M$4)*H392+$M$4*G392</f>
        <v>2.187417607944828E-2</v>
      </c>
    </row>
    <row r="393" spans="4:10" x14ac:dyDescent="0.25">
      <c r="D393" s="7">
        <v>43390</v>
      </c>
      <c r="E393" s="47">
        <v>53.426849365234403</v>
      </c>
      <c r="F393" s="47">
        <v>264.26907348632801</v>
      </c>
      <c r="G393" s="10">
        <f t="shared" si="23"/>
        <v>-4.3213171781399939E-3</v>
      </c>
      <c r="H393" s="10">
        <f t="shared" si="24"/>
        <v>1.7844718379111946E-4</v>
      </c>
      <c r="I393" s="10">
        <f t="shared" si="25"/>
        <v>-4.4997643619311134E-3</v>
      </c>
      <c r="J393" s="11">
        <f>(1-$M$4)*H393+$M$4*G393</f>
        <v>-4.6541034305436218E-5</v>
      </c>
    </row>
    <row r="394" spans="4:10" x14ac:dyDescent="0.25">
      <c r="D394" s="7">
        <v>43391</v>
      </c>
      <c r="E394" s="47">
        <v>52.178066253662102</v>
      </c>
      <c r="F394" s="47">
        <v>260.45275878906199</v>
      </c>
      <c r="G394" s="10">
        <f t="shared" si="23"/>
        <v>-2.3373699299305883E-2</v>
      </c>
      <c r="H394" s="10">
        <f t="shared" si="24"/>
        <v>-1.4441018946787398E-2</v>
      </c>
      <c r="I394" s="10">
        <f t="shared" si="25"/>
        <v>-8.932680352518485E-3</v>
      </c>
      <c r="J394" s="11">
        <f>(1-$M$4)*H394+$M$4*G394</f>
        <v>-1.4887652964413323E-2</v>
      </c>
    </row>
    <row r="395" spans="4:10" x14ac:dyDescent="0.25">
      <c r="D395" s="7">
        <v>43392</v>
      </c>
      <c r="E395" s="47">
        <v>52.972747802734403</v>
      </c>
      <c r="F395" s="47">
        <v>260.31140136718699</v>
      </c>
      <c r="G395" s="10">
        <f t="shared" si="23"/>
        <v>1.5230183985910584E-2</v>
      </c>
      <c r="H395" s="10">
        <f t="shared" si="24"/>
        <v>-5.4273728000509003E-4</v>
      </c>
      <c r="I395" s="10">
        <f t="shared" si="25"/>
        <v>1.5772921265915674E-2</v>
      </c>
      <c r="J395" s="11">
        <f>(1-$M$4)*H395+$M$4*G395</f>
        <v>2.4590878329069379E-4</v>
      </c>
    </row>
    <row r="396" spans="4:10" x14ac:dyDescent="0.25">
      <c r="D396" s="7">
        <v>43395</v>
      </c>
      <c r="E396" s="47">
        <v>53.2964057922363</v>
      </c>
      <c r="F396" s="47">
        <v>259.14291381835898</v>
      </c>
      <c r="G396" s="10">
        <f t="shared" si="23"/>
        <v>6.1098961810923669E-3</v>
      </c>
      <c r="H396" s="10">
        <f t="shared" si="24"/>
        <v>-4.4888066473115495E-3</v>
      </c>
      <c r="I396" s="10">
        <f t="shared" si="25"/>
        <v>1.0598702828403916E-2</v>
      </c>
      <c r="J396" s="11">
        <f>(1-$M$4)*H396+$M$4*G396</f>
        <v>-3.9588715058913532E-3</v>
      </c>
    </row>
    <row r="397" spans="4:10" x14ac:dyDescent="0.25">
      <c r="D397" s="7">
        <v>43396</v>
      </c>
      <c r="E397" s="47">
        <v>53.798816680908203</v>
      </c>
      <c r="F397" s="47">
        <v>257.82369995117199</v>
      </c>
      <c r="G397" s="10">
        <f t="shared" si="23"/>
        <v>9.426731150134815E-3</v>
      </c>
      <c r="H397" s="10">
        <f t="shared" si="24"/>
        <v>-5.0906808438206941E-3</v>
      </c>
      <c r="I397" s="10">
        <f t="shared" si="25"/>
        <v>1.4517411993955509E-2</v>
      </c>
      <c r="J397" s="11">
        <f>(1-$M$4)*H397+$M$4*G397</f>
        <v>-4.3648102441229183E-3</v>
      </c>
    </row>
    <row r="398" spans="4:10" x14ac:dyDescent="0.25">
      <c r="D398" s="7">
        <v>43397</v>
      </c>
      <c r="E398" s="47">
        <v>51.953422546386697</v>
      </c>
      <c r="F398" s="47">
        <v>250.01206970214801</v>
      </c>
      <c r="G398" s="10">
        <f t="shared" si="23"/>
        <v>-3.4301760677505566E-2</v>
      </c>
      <c r="H398" s="10">
        <f t="shared" si="24"/>
        <v>-3.0298340495863552E-2</v>
      </c>
      <c r="I398" s="10">
        <f t="shared" si="25"/>
        <v>-4.0034201816420145E-3</v>
      </c>
      <c r="J398" s="11">
        <f>(1-$M$4)*H398+$M$4*G398</f>
        <v>-3.049851150494565E-2</v>
      </c>
    </row>
    <row r="399" spans="4:10" x14ac:dyDescent="0.25">
      <c r="D399" s="7">
        <v>43398</v>
      </c>
      <c r="E399" s="47">
        <v>53.091102600097699</v>
      </c>
      <c r="F399" s="47">
        <v>254.49734497070301</v>
      </c>
      <c r="G399" s="10">
        <f t="shared" si="23"/>
        <v>2.1898077122738613E-2</v>
      </c>
      <c r="H399" s="10">
        <f t="shared" si="24"/>
        <v>1.7940234941051125E-2</v>
      </c>
      <c r="I399" s="10">
        <f t="shared" si="25"/>
        <v>3.9578421816874876E-3</v>
      </c>
      <c r="J399" s="11">
        <f>(1-$M$4)*H399+$M$4*G399</f>
        <v>1.8138127050135497E-2</v>
      </c>
    </row>
    <row r="400" spans="4:10" x14ac:dyDescent="0.25">
      <c r="D400" s="7">
        <v>43399</v>
      </c>
      <c r="E400" s="47">
        <v>52.245700836181598</v>
      </c>
      <c r="F400" s="47">
        <v>250.02145385742199</v>
      </c>
      <c r="G400" s="10">
        <f t="shared" si="23"/>
        <v>-1.5923605322044065E-2</v>
      </c>
      <c r="H400" s="10">
        <f t="shared" si="24"/>
        <v>-1.7587181955852182E-2</v>
      </c>
      <c r="I400" s="10">
        <f t="shared" si="25"/>
        <v>1.663576633808117E-3</v>
      </c>
      <c r="J400" s="11">
        <f>(1-$M$4)*H400+$M$4*G400</f>
        <v>-1.7504003124161775E-2</v>
      </c>
    </row>
    <row r="401" spans="4:10" x14ac:dyDescent="0.25">
      <c r="D401" s="7">
        <v>43402</v>
      </c>
      <c r="E401" s="47">
        <v>51.265037536621101</v>
      </c>
      <c r="F401" s="47">
        <v>248.63626098632801</v>
      </c>
      <c r="G401" s="10">
        <f t="shared" si="23"/>
        <v>-1.8770220015526307E-2</v>
      </c>
      <c r="H401" s="10">
        <f t="shared" si="24"/>
        <v>-5.5402960414905333E-3</v>
      </c>
      <c r="I401" s="10">
        <f t="shared" si="25"/>
        <v>-1.3229923974035773E-2</v>
      </c>
      <c r="J401" s="11">
        <f>(1-$M$4)*H401+$M$4*G401</f>
        <v>-6.201792240192322E-3</v>
      </c>
    </row>
    <row r="402" spans="4:10" x14ac:dyDescent="0.25">
      <c r="D402" s="7">
        <v>43403</v>
      </c>
      <c r="E402" s="47">
        <v>51.521072387695298</v>
      </c>
      <c r="F402" s="47">
        <v>252.32067871093699</v>
      </c>
      <c r="G402" s="10">
        <f t="shared" si="23"/>
        <v>4.9943365571769593E-3</v>
      </c>
      <c r="H402" s="10">
        <f t="shared" si="24"/>
        <v>1.4818505193060272E-2</v>
      </c>
      <c r="I402" s="10">
        <f t="shared" si="25"/>
        <v>-9.8241686358833125E-3</v>
      </c>
      <c r="J402" s="11">
        <f>(1-$M$4)*H402+$M$4*G402</f>
        <v>1.4327296761266105E-2</v>
      </c>
    </row>
    <row r="403" spans="4:10" x14ac:dyDescent="0.25">
      <c r="D403" s="7">
        <v>43404</v>
      </c>
      <c r="E403" s="47">
        <v>52.864048004150398</v>
      </c>
      <c r="F403" s="47">
        <v>255.01576232910199</v>
      </c>
      <c r="G403" s="10">
        <f t="shared" si="23"/>
        <v>2.6066530726480686E-2</v>
      </c>
      <c r="H403" s="10">
        <f t="shared" si="24"/>
        <v>1.0681184086590578E-2</v>
      </c>
      <c r="I403" s="10">
        <f t="shared" si="25"/>
        <v>1.5385346639890107E-2</v>
      </c>
      <c r="J403" s="11">
        <f>(1-$M$4)*H403+$M$4*G403</f>
        <v>1.1450451418585084E-2</v>
      </c>
    </row>
    <row r="404" spans="4:10" x14ac:dyDescent="0.25">
      <c r="D404" s="7">
        <v>43405</v>
      </c>
      <c r="E404" s="47">
        <v>53.675632476806598</v>
      </c>
      <c r="F404" s="47">
        <v>257.7294921875</v>
      </c>
      <c r="G404" s="10">
        <f t="shared" si="23"/>
        <v>1.5352295242174518E-2</v>
      </c>
      <c r="H404" s="10">
        <f t="shared" si="24"/>
        <v>1.0641420097381671E-2</v>
      </c>
      <c r="I404" s="10">
        <f t="shared" si="25"/>
        <v>4.7108751447928476E-3</v>
      </c>
      <c r="J404" s="11">
        <f>(1-$M$4)*H404+$M$4*G404</f>
        <v>1.0876963854621313E-2</v>
      </c>
    </row>
    <row r="405" spans="4:10" x14ac:dyDescent="0.25">
      <c r="D405" s="7">
        <v>43406</v>
      </c>
      <c r="E405" s="47">
        <v>50.115291595458999</v>
      </c>
      <c r="F405" s="47">
        <v>256.20300292968801</v>
      </c>
      <c r="G405" s="10">
        <f t="shared" si="23"/>
        <v>-6.6330674033250214E-2</v>
      </c>
      <c r="H405" s="10">
        <f t="shared" si="24"/>
        <v>-5.9228350036923949E-3</v>
      </c>
      <c r="I405" s="10">
        <f t="shared" si="25"/>
        <v>-6.0407839029557819E-2</v>
      </c>
      <c r="J405" s="11">
        <f>(1-$M$4)*H405+$M$4*G405</f>
        <v>-8.9432269551702852E-3</v>
      </c>
    </row>
    <row r="406" spans="4:10" x14ac:dyDescent="0.25">
      <c r="D406" s="7">
        <v>43409</v>
      </c>
      <c r="E406" s="47">
        <v>48.692604064941399</v>
      </c>
      <c r="F406" s="47">
        <v>257.616455078125</v>
      </c>
      <c r="G406" s="10">
        <f t="shared" si="23"/>
        <v>-2.8388291980855462E-2</v>
      </c>
      <c r="H406" s="10">
        <f t="shared" si="24"/>
        <v>5.5169226444427011E-3</v>
      </c>
      <c r="I406" s="10">
        <f t="shared" si="25"/>
        <v>-3.3905214625298163E-2</v>
      </c>
      <c r="J406" s="11">
        <f>(1-$M$4)*H406+$M$4*G406</f>
        <v>3.821661913177793E-3</v>
      </c>
    </row>
    <row r="407" spans="4:10" x14ac:dyDescent="0.25">
      <c r="D407" s="7">
        <v>43410</v>
      </c>
      <c r="E407" s="47">
        <v>49.219169616699197</v>
      </c>
      <c r="F407" s="47">
        <v>259.24661254882801</v>
      </c>
      <c r="G407" s="10">
        <f t="shared" si="23"/>
        <v>1.0814076631751268E-2</v>
      </c>
      <c r="H407" s="10">
        <f t="shared" si="24"/>
        <v>6.3278468380780772E-3</v>
      </c>
      <c r="I407" s="10">
        <f t="shared" si="25"/>
        <v>4.486229793673191E-3</v>
      </c>
      <c r="J407" s="11">
        <f>(1-$M$4)*H407+$M$4*G407</f>
        <v>6.5521583277617368E-3</v>
      </c>
    </row>
    <row r="408" spans="4:10" x14ac:dyDescent="0.25">
      <c r="D408" s="7">
        <v>43411</v>
      </c>
      <c r="E408" s="47">
        <v>50.711910247802699</v>
      </c>
      <c r="F408" s="47">
        <v>264.79678344726602</v>
      </c>
      <c r="G408" s="10">
        <f t="shared" si="23"/>
        <v>3.0328439970207066E-2</v>
      </c>
      <c r="H408" s="10">
        <f t="shared" si="24"/>
        <v>2.140884636397189E-2</v>
      </c>
      <c r="I408" s="10">
        <f t="shared" si="25"/>
        <v>8.9195936062351766E-3</v>
      </c>
      <c r="J408" s="11">
        <f>(1-$M$4)*H408+$M$4*G408</f>
        <v>2.185482604428365E-2</v>
      </c>
    </row>
    <row r="409" spans="4:10" x14ac:dyDescent="0.25">
      <c r="D409" s="7">
        <v>43412</v>
      </c>
      <c r="E409" s="47">
        <v>50.534965515136697</v>
      </c>
      <c r="F409" s="47">
        <v>264.31622314453102</v>
      </c>
      <c r="G409" s="10">
        <f t="shared" si="23"/>
        <v>-3.4892145021034882E-3</v>
      </c>
      <c r="H409" s="10">
        <f t="shared" si="24"/>
        <v>-1.814826813523962E-3</v>
      </c>
      <c r="I409" s="10">
        <f t="shared" si="25"/>
        <v>-1.6743876885795261E-3</v>
      </c>
      <c r="J409" s="11">
        <f>(1-$M$4)*H409+$M$4*G409</f>
        <v>-1.8985461979529382E-3</v>
      </c>
    </row>
    <row r="410" spans="4:10" x14ac:dyDescent="0.25">
      <c r="D410" s="7">
        <v>43413</v>
      </c>
      <c r="E410" s="47">
        <v>49.560573577880902</v>
      </c>
      <c r="F410" s="47">
        <v>261.73434448242199</v>
      </c>
      <c r="G410" s="10">
        <f t="shared" si="23"/>
        <v>-1.928153957014056E-2</v>
      </c>
      <c r="H410" s="10">
        <f t="shared" si="24"/>
        <v>-9.7681429894571625E-3</v>
      </c>
      <c r="I410" s="10">
        <f t="shared" si="25"/>
        <v>-9.5133965806833976E-3</v>
      </c>
      <c r="J410" s="11">
        <f>(1-$M$4)*H410+$M$4*G410</f>
        <v>-1.0243812818491332E-2</v>
      </c>
    </row>
    <row r="411" spans="4:10" x14ac:dyDescent="0.25">
      <c r="D411" s="7">
        <v>43416</v>
      </c>
      <c r="E411" s="47">
        <v>47.063995361328097</v>
      </c>
      <c r="F411" s="47">
        <v>256.84378051757801</v>
      </c>
      <c r="G411" s="10">
        <f t="shared" si="23"/>
        <v>-5.0374280124696469E-2</v>
      </c>
      <c r="H411" s="10">
        <f t="shared" si="24"/>
        <v>-1.8685220598447017E-2</v>
      </c>
      <c r="I411" s="10">
        <f t="shared" si="25"/>
        <v>-3.1689059526249452E-2</v>
      </c>
      <c r="J411" s="11">
        <f>(1-$M$4)*H411+$M$4*G411</f>
        <v>-2.0269673574759488E-2</v>
      </c>
    </row>
    <row r="412" spans="4:10" x14ac:dyDescent="0.25">
      <c r="D412" s="7">
        <v>43417</v>
      </c>
      <c r="E412" s="47">
        <v>46.593772888183601</v>
      </c>
      <c r="F412" s="47">
        <v>256.36322021484398</v>
      </c>
      <c r="G412" s="10">
        <f t="shared" si="23"/>
        <v>-9.9911295149173185E-3</v>
      </c>
      <c r="H412" s="10">
        <f t="shared" si="24"/>
        <v>-1.8710217618104208E-3</v>
      </c>
      <c r="I412" s="10">
        <f t="shared" si="25"/>
        <v>-8.1201077531068977E-3</v>
      </c>
      <c r="J412" s="11">
        <f>(1-$M$4)*H412+$M$4*G412</f>
        <v>-2.2770271494657658E-3</v>
      </c>
    </row>
    <row r="413" spans="4:10" x14ac:dyDescent="0.25">
      <c r="D413" s="7">
        <v>43418</v>
      </c>
      <c r="E413" s="47">
        <v>45.277618408203097</v>
      </c>
      <c r="F413" s="47">
        <v>254.61050415039099</v>
      </c>
      <c r="G413" s="10">
        <f t="shared" si="23"/>
        <v>-2.8247433045163195E-2</v>
      </c>
      <c r="H413" s="10">
        <f t="shared" si="24"/>
        <v>-6.8368468104906821E-3</v>
      </c>
      <c r="I413" s="10">
        <f t="shared" si="25"/>
        <v>-2.1410586234672513E-2</v>
      </c>
      <c r="J413" s="11">
        <f>(1-$M$4)*H413+$M$4*G413</f>
        <v>-7.9073761222243077E-3</v>
      </c>
    </row>
    <row r="414" spans="4:10" x14ac:dyDescent="0.25">
      <c r="D414" s="7">
        <v>43419</v>
      </c>
      <c r="E414" s="47">
        <v>46.39501953125</v>
      </c>
      <c r="F414" s="47">
        <v>257.26776123046898</v>
      </c>
      <c r="G414" s="10">
        <f t="shared" si="23"/>
        <v>2.4678884674827817E-2</v>
      </c>
      <c r="H414" s="10">
        <f t="shared" si="24"/>
        <v>1.0436557159905879E-2</v>
      </c>
      <c r="I414" s="10">
        <f t="shared" si="25"/>
        <v>1.4242327514921937E-2</v>
      </c>
      <c r="J414" s="11">
        <f>(1-$M$4)*H414+$M$4*G414</f>
        <v>1.1148673535651977E-2</v>
      </c>
    </row>
    <row r="415" spans="4:10" x14ac:dyDescent="0.25">
      <c r="D415" s="7">
        <v>43420</v>
      </c>
      <c r="E415" s="47">
        <v>46.908870697021499</v>
      </c>
      <c r="F415" s="47">
        <v>257.93682861328102</v>
      </c>
      <c r="G415" s="10">
        <f t="shared" si="23"/>
        <v>1.1075567398465935E-2</v>
      </c>
      <c r="H415" s="10">
        <f t="shared" si="24"/>
        <v>2.6006654685841735E-3</v>
      </c>
      <c r="I415" s="10">
        <f t="shared" si="25"/>
        <v>8.4749019298817618E-3</v>
      </c>
      <c r="J415" s="11">
        <f>(1-$M$4)*H415+$M$4*G415</f>
        <v>3.0244105650782615E-3</v>
      </c>
    </row>
    <row r="416" spans="4:10" x14ac:dyDescent="0.25">
      <c r="D416" s="7">
        <v>43423</v>
      </c>
      <c r="E416" s="47">
        <v>45.049774169921903</v>
      </c>
      <c r="F416" s="47">
        <v>253.57398986816401</v>
      </c>
      <c r="G416" s="10">
        <f t="shared" si="23"/>
        <v>-3.9632088760082618E-2</v>
      </c>
      <c r="H416" s="10">
        <f t="shared" si="24"/>
        <v>-1.6914369183231748E-2</v>
      </c>
      <c r="I416" s="10">
        <f t="shared" si="25"/>
        <v>-2.271771957685087E-2</v>
      </c>
      <c r="J416" s="11">
        <f>(1-$M$4)*H416+$M$4*G416</f>
        <v>-1.8050255162074289E-2</v>
      </c>
    </row>
    <row r="417" spans="4:10" x14ac:dyDescent="0.25">
      <c r="D417" s="7">
        <v>43424</v>
      </c>
      <c r="E417" s="47">
        <v>42.897392272949197</v>
      </c>
      <c r="F417" s="47">
        <v>248.88128662109401</v>
      </c>
      <c r="G417" s="10">
        <f t="shared" si="23"/>
        <v>-4.7777862078824174E-2</v>
      </c>
      <c r="H417" s="10">
        <f t="shared" si="24"/>
        <v>-1.8506248411005344E-2</v>
      </c>
      <c r="I417" s="10">
        <f t="shared" si="25"/>
        <v>-2.927161366781883E-2</v>
      </c>
      <c r="J417" s="11">
        <f>(1-$M$4)*H417+$M$4*G417</f>
        <v>-1.9969829094396284E-2</v>
      </c>
    </row>
    <row r="418" spans="4:10" x14ac:dyDescent="0.25">
      <c r="D418" s="7">
        <v>43425</v>
      </c>
      <c r="E418" s="47">
        <v>42.848918914794901</v>
      </c>
      <c r="F418" s="47">
        <v>249.72930908203099</v>
      </c>
      <c r="G418" s="10">
        <f t="shared" si="23"/>
        <v>-1.1299837958883563E-3</v>
      </c>
      <c r="H418" s="10">
        <f t="shared" si="24"/>
        <v>3.4073371785001694E-3</v>
      </c>
      <c r="I418" s="10">
        <f t="shared" si="25"/>
        <v>-4.5373209743885257E-3</v>
      </c>
      <c r="J418" s="11">
        <f>(1-$M$4)*H418+$M$4*G418</f>
        <v>3.1804711297807428E-3</v>
      </c>
    </row>
    <row r="419" spans="4:10" x14ac:dyDescent="0.25">
      <c r="D419" s="7">
        <v>43427</v>
      </c>
      <c r="E419" s="47">
        <v>41.7606010437012</v>
      </c>
      <c r="F419" s="47">
        <v>248.06147766113301</v>
      </c>
      <c r="G419" s="10">
        <f t="shared" si="23"/>
        <v>-2.5398957515306742E-2</v>
      </c>
      <c r="H419" s="10">
        <f t="shared" si="24"/>
        <v>-6.678556982473105E-3</v>
      </c>
      <c r="I419" s="10">
        <f t="shared" si="25"/>
        <v>-1.8720400532833636E-2</v>
      </c>
      <c r="J419" s="11">
        <f>(1-$M$4)*H419+$M$4*G419</f>
        <v>-7.614577009114787E-3</v>
      </c>
    </row>
    <row r="420" spans="4:10" x14ac:dyDescent="0.25">
      <c r="D420" s="7">
        <v>43430</v>
      </c>
      <c r="E420" s="47">
        <v>42.325366973877003</v>
      </c>
      <c r="F420" s="47">
        <v>252.06623840332</v>
      </c>
      <c r="G420" s="10">
        <f t="shared" si="23"/>
        <v>1.3523893719460389E-2</v>
      </c>
      <c r="H420" s="10">
        <f t="shared" si="24"/>
        <v>1.6144226745507639E-2</v>
      </c>
      <c r="I420" s="10">
        <f t="shared" si="25"/>
        <v>-2.6203330260472502E-3</v>
      </c>
      <c r="J420" s="11">
        <f>(1-$M$4)*H420+$M$4*G420</f>
        <v>1.6013210094205275E-2</v>
      </c>
    </row>
    <row r="421" spans="4:10" x14ac:dyDescent="0.25">
      <c r="D421" s="7">
        <v>43431</v>
      </c>
      <c r="E421" s="47">
        <v>42.2332572937012</v>
      </c>
      <c r="F421" s="47">
        <v>252.91435241699199</v>
      </c>
      <c r="G421" s="10">
        <f t="shared" si="23"/>
        <v>-2.1762287432179894E-3</v>
      </c>
      <c r="H421" s="10">
        <f t="shared" si="24"/>
        <v>3.3646474000019744E-3</v>
      </c>
      <c r="I421" s="10">
        <f t="shared" si="25"/>
        <v>-5.5408761432199638E-3</v>
      </c>
      <c r="J421" s="11">
        <f>(1-$M$4)*H421+$M$4*G421</f>
        <v>3.0876035928409759E-3</v>
      </c>
    </row>
    <row r="422" spans="4:10" x14ac:dyDescent="0.25">
      <c r="D422" s="7">
        <v>43432</v>
      </c>
      <c r="E422" s="47">
        <v>43.857246398925803</v>
      </c>
      <c r="F422" s="47">
        <v>258.73776245117199</v>
      </c>
      <c r="G422" s="10">
        <f t="shared" si="23"/>
        <v>3.8452849940769473E-2</v>
      </c>
      <c r="H422" s="10">
        <f t="shared" si="24"/>
        <v>2.3025225648636516E-2</v>
      </c>
      <c r="I422" s="10">
        <f t="shared" si="25"/>
        <v>1.5427624292132958E-2</v>
      </c>
      <c r="J422" s="11">
        <f>(1-$M$4)*H422+$M$4*G422</f>
        <v>2.3796606863243166E-2</v>
      </c>
    </row>
    <row r="423" spans="4:10" x14ac:dyDescent="0.25">
      <c r="D423" s="7">
        <v>43433</v>
      </c>
      <c r="E423" s="47">
        <v>43.520317077636697</v>
      </c>
      <c r="F423" s="47">
        <v>258.17239379882801</v>
      </c>
      <c r="G423" s="10">
        <f t="shared" si="23"/>
        <v>-7.6824093839452656E-3</v>
      </c>
      <c r="H423" s="10">
        <f t="shared" si="24"/>
        <v>-2.185102966756447E-3</v>
      </c>
      <c r="I423" s="10">
        <f t="shared" si="25"/>
        <v>-5.4973064171888186E-3</v>
      </c>
      <c r="J423" s="11">
        <f>(1-$M$4)*H423+$M$4*G423</f>
        <v>-2.459968287615888E-3</v>
      </c>
    </row>
    <row r="424" spans="4:10" x14ac:dyDescent="0.25">
      <c r="D424" s="7">
        <v>43434</v>
      </c>
      <c r="E424" s="47">
        <v>43.285209655761697</v>
      </c>
      <c r="F424" s="47">
        <v>259.74603271484398</v>
      </c>
      <c r="G424" s="10">
        <f t="shared" si="23"/>
        <v>-5.4022451503648039E-3</v>
      </c>
      <c r="H424" s="10">
        <f t="shared" si="24"/>
        <v>6.0953028046917268E-3</v>
      </c>
      <c r="I424" s="10">
        <f t="shared" si="25"/>
        <v>-1.1497547955056531E-2</v>
      </c>
      <c r="J424" s="11">
        <f>(1-$M$4)*H424+$M$4*G424</f>
        <v>5.5204254069388999E-3</v>
      </c>
    </row>
    <row r="425" spans="4:10" x14ac:dyDescent="0.25">
      <c r="D425" s="7">
        <v>43437</v>
      </c>
      <c r="E425" s="47">
        <v>44.797698974609403</v>
      </c>
      <c r="F425" s="47">
        <v>263.18539428710898</v>
      </c>
      <c r="G425" s="10">
        <f t="shared" si="23"/>
        <v>3.4942404827797313E-2</v>
      </c>
      <c r="H425" s="10">
        <f t="shared" si="24"/>
        <v>1.3241247753881247E-2</v>
      </c>
      <c r="I425" s="10">
        <f t="shared" si="25"/>
        <v>2.1701157073916066E-2</v>
      </c>
      <c r="J425" s="11">
        <f>(1-$M$4)*H425+$M$4*G425</f>
        <v>1.432630560757705E-2</v>
      </c>
    </row>
    <row r="426" spans="4:10" x14ac:dyDescent="0.25">
      <c r="D426" s="7">
        <v>43438</v>
      </c>
      <c r="E426" s="47">
        <v>42.827098846435497</v>
      </c>
      <c r="F426" s="47">
        <v>254.65754699707</v>
      </c>
      <c r="G426" s="10">
        <f t="shared" si="23"/>
        <v>-4.3988869367839856E-2</v>
      </c>
      <c r="H426" s="10">
        <f t="shared" si="24"/>
        <v>-3.2402433703201394E-2</v>
      </c>
      <c r="I426" s="10">
        <f t="shared" si="25"/>
        <v>-1.1586435664638461E-2</v>
      </c>
      <c r="J426" s="11">
        <f>(1-$M$4)*H426+$M$4*G426</f>
        <v>-3.2981755486433319E-2</v>
      </c>
    </row>
    <row r="427" spans="4:10" x14ac:dyDescent="0.25">
      <c r="D427" s="7">
        <v>43440</v>
      </c>
      <c r="E427" s="47">
        <v>42.349594116210902</v>
      </c>
      <c r="F427" s="47">
        <v>254.27127075195301</v>
      </c>
      <c r="G427" s="10">
        <f t="shared" si="23"/>
        <v>-1.1149593203517605E-2</v>
      </c>
      <c r="H427" s="10">
        <f t="shared" si="24"/>
        <v>-1.5168458570027354E-3</v>
      </c>
      <c r="I427" s="10">
        <f t="shared" si="25"/>
        <v>-9.6327473465148694E-3</v>
      </c>
      <c r="J427" s="11">
        <f>(1-$M$4)*H427+$M$4*G427</f>
        <v>-1.9984832243284787E-3</v>
      </c>
    </row>
    <row r="428" spans="4:10" x14ac:dyDescent="0.25">
      <c r="D428" s="7">
        <v>43441</v>
      </c>
      <c r="E428" s="47">
        <v>40.839542388916001</v>
      </c>
      <c r="F428" s="47">
        <v>248.36300659179699</v>
      </c>
      <c r="G428" s="10">
        <f t="shared" si="23"/>
        <v>-3.565681699690415E-2</v>
      </c>
      <c r="H428" s="10">
        <f t="shared" si="24"/>
        <v>-2.3236066515432863E-2</v>
      </c>
      <c r="I428" s="10">
        <f t="shared" si="25"/>
        <v>-1.2420750481471288E-2</v>
      </c>
      <c r="J428" s="11">
        <f>(1-$M$4)*H428+$M$4*G428</f>
        <v>-2.3857104039506426E-2</v>
      </c>
    </row>
    <row r="429" spans="4:10" x14ac:dyDescent="0.25">
      <c r="D429" s="7">
        <v>43444</v>
      </c>
      <c r="E429" s="47">
        <v>41.108589172363303</v>
      </c>
      <c r="F429" s="47">
        <v>248.83413696289099</v>
      </c>
      <c r="G429" s="10">
        <f t="shared" si="23"/>
        <v>6.5878990730396936E-3</v>
      </c>
      <c r="H429" s="10">
        <f t="shared" si="24"/>
        <v>1.896942614599384E-3</v>
      </c>
      <c r="I429" s="10">
        <f t="shared" si="25"/>
        <v>4.6909564584403096E-3</v>
      </c>
      <c r="J429" s="11">
        <f>(1-$M$4)*H429+$M$4*G429</f>
        <v>2.1314904375213995E-3</v>
      </c>
    </row>
    <row r="430" spans="4:10" x14ac:dyDescent="0.25">
      <c r="D430" s="7">
        <v>43445</v>
      </c>
      <c r="E430" s="47">
        <v>40.873470306396499</v>
      </c>
      <c r="F430" s="47">
        <v>248.890701293945</v>
      </c>
      <c r="G430" s="10">
        <f t="shared" si="23"/>
        <v>-5.7194584076086796E-3</v>
      </c>
      <c r="H430" s="10">
        <f t="shared" si="24"/>
        <v>2.2731740807113709E-4</v>
      </c>
      <c r="I430" s="10">
        <f t="shared" si="25"/>
        <v>-5.9467758156798167E-3</v>
      </c>
      <c r="J430" s="11">
        <f>(1-$M$4)*H430+$M$4*G430</f>
        <v>-7.0021382712853758E-5</v>
      </c>
    </row>
    <row r="431" spans="4:10" x14ac:dyDescent="0.25">
      <c r="D431" s="7">
        <v>43446</v>
      </c>
      <c r="E431" s="47">
        <v>40.987403869628899</v>
      </c>
      <c r="F431" s="47">
        <v>250.143966674805</v>
      </c>
      <c r="G431" s="10">
        <f t="shared" si="23"/>
        <v>2.7874697787666491E-3</v>
      </c>
      <c r="H431" s="10">
        <f t="shared" si="24"/>
        <v>5.035404594645243E-3</v>
      </c>
      <c r="I431" s="10">
        <f t="shared" si="25"/>
        <v>-2.2479348158785939E-3</v>
      </c>
      <c r="J431" s="11">
        <f>(1-$M$4)*H431+$M$4*G431</f>
        <v>4.9230078538513135E-3</v>
      </c>
    </row>
    <row r="432" spans="4:10" x14ac:dyDescent="0.25">
      <c r="D432" s="7">
        <v>43447</v>
      </c>
      <c r="E432" s="47">
        <v>41.4358100891113</v>
      </c>
      <c r="F432" s="47">
        <v>250.059158325195</v>
      </c>
      <c r="G432" s="10">
        <f t="shared" si="23"/>
        <v>1.0940098106937191E-2</v>
      </c>
      <c r="H432" s="10">
        <f t="shared" si="24"/>
        <v>-3.3903815765523593E-4</v>
      </c>
      <c r="I432" s="10">
        <f t="shared" si="25"/>
        <v>1.1279136264592426E-2</v>
      </c>
      <c r="J432" s="11">
        <f>(1-$M$4)*H432+$M$4*G432</f>
        <v>2.2491865557438547E-4</v>
      </c>
    </row>
    <row r="433" spans="4:10" x14ac:dyDescent="0.25">
      <c r="D433" s="7">
        <v>43448</v>
      </c>
      <c r="E433" s="47">
        <v>40.1099662780762</v>
      </c>
      <c r="F433" s="47">
        <v>245.44189453125</v>
      </c>
      <c r="G433" s="10">
        <f t="shared" si="23"/>
        <v>-3.1997535662600995E-2</v>
      </c>
      <c r="H433" s="10">
        <f t="shared" si="24"/>
        <v>-1.84646858162274E-2</v>
      </c>
      <c r="I433" s="10">
        <f t="shared" si="25"/>
        <v>-1.3532849846373596E-2</v>
      </c>
      <c r="J433" s="11">
        <f>(1-$M$4)*H433+$M$4*G433</f>
        <v>-1.914132830854608E-2</v>
      </c>
    </row>
    <row r="434" spans="4:10" x14ac:dyDescent="0.25">
      <c r="D434" s="7">
        <v>43451</v>
      </c>
      <c r="E434" s="47">
        <v>39.736682891845703</v>
      </c>
      <c r="F434" s="47">
        <v>240.626708984375</v>
      </c>
      <c r="G434" s="10">
        <f t="shared" si="23"/>
        <v>-9.3064996276133183E-3</v>
      </c>
      <c r="H434" s="10">
        <f t="shared" si="24"/>
        <v>-1.9618433748122555E-2</v>
      </c>
      <c r="I434" s="10">
        <f t="shared" si="25"/>
        <v>1.0311934120509236E-2</v>
      </c>
      <c r="J434" s="11">
        <f>(1-$M$4)*H434+$M$4*G434</f>
        <v>-1.9102837042097094E-2</v>
      </c>
    </row>
    <row r="435" spans="4:10" x14ac:dyDescent="0.25">
      <c r="D435" s="7">
        <v>43452</v>
      </c>
      <c r="E435" s="47">
        <v>40.252967834472699</v>
      </c>
      <c r="F435" s="47">
        <v>240.362869262695</v>
      </c>
      <c r="G435" s="10">
        <f t="shared" si="23"/>
        <v>1.2992653262785092E-2</v>
      </c>
      <c r="H435" s="10">
        <f t="shared" si="24"/>
        <v>-1.0964689780016412E-3</v>
      </c>
      <c r="I435" s="10">
        <f t="shared" si="25"/>
        <v>1.4089122240786733E-2</v>
      </c>
      <c r="J435" s="11">
        <f>(1-$M$4)*H435+$M$4*G435</f>
        <v>-3.9201286596230443E-4</v>
      </c>
    </row>
    <row r="436" spans="4:10" x14ac:dyDescent="0.25">
      <c r="D436" s="7">
        <v>43453</v>
      </c>
      <c r="E436" s="47">
        <v>38.997409820556598</v>
      </c>
      <c r="F436" s="47">
        <v>236.76324462890599</v>
      </c>
      <c r="G436" s="10">
        <f t="shared" si="23"/>
        <v>-3.1191688003706419E-2</v>
      </c>
      <c r="H436" s="10">
        <f t="shared" si="24"/>
        <v>-1.4975793244733415E-2</v>
      </c>
      <c r="I436" s="10">
        <f t="shared" si="25"/>
        <v>-1.6215894758973004E-2</v>
      </c>
      <c r="J436" s="11">
        <f>(1-$M$4)*H436+$M$4*G436</f>
        <v>-1.5786587982682065E-2</v>
      </c>
    </row>
    <row r="437" spans="4:10" x14ac:dyDescent="0.25">
      <c r="D437" s="7">
        <v>43454</v>
      </c>
      <c r="E437" s="47">
        <v>38.013328552246101</v>
      </c>
      <c r="F437" s="47">
        <v>232.909255981445</v>
      </c>
      <c r="G437" s="10">
        <f t="shared" si="23"/>
        <v>-2.5234528981249449E-2</v>
      </c>
      <c r="H437" s="10">
        <f t="shared" si="24"/>
        <v>-1.6277816489217334E-2</v>
      </c>
      <c r="I437" s="10">
        <f t="shared" si="25"/>
        <v>-8.9567124920321151E-3</v>
      </c>
      <c r="J437" s="11">
        <f>(1-$M$4)*H437+$M$4*G437</f>
        <v>-1.6725652113818941E-2</v>
      </c>
    </row>
    <row r="438" spans="4:10" x14ac:dyDescent="0.25">
      <c r="D438" s="7">
        <v>43455</v>
      </c>
      <c r="E438" s="47">
        <v>36.534778594970703</v>
      </c>
      <c r="F438" s="47">
        <v>228.13700866699199</v>
      </c>
      <c r="G438" s="10">
        <f t="shared" si="23"/>
        <v>-3.8895566728476716E-2</v>
      </c>
      <c r="H438" s="10">
        <f t="shared" si="24"/>
        <v>-2.0489728045987143E-2</v>
      </c>
      <c r="I438" s="10">
        <f t="shared" si="25"/>
        <v>-1.8405838682489573E-2</v>
      </c>
      <c r="J438" s="11">
        <f>(1-$M$4)*H438+$M$4*G438</f>
        <v>-2.1410019980111619E-2</v>
      </c>
    </row>
    <row r="439" spans="4:10" x14ac:dyDescent="0.25">
      <c r="D439" s="7">
        <v>43458</v>
      </c>
      <c r="E439" s="47">
        <v>35.589469909667997</v>
      </c>
      <c r="F439" s="47">
        <v>222.10899353027301</v>
      </c>
      <c r="G439" s="10">
        <f t="shared" si="23"/>
        <v>-2.5874214150372166E-2</v>
      </c>
      <c r="H439" s="10">
        <f t="shared" si="24"/>
        <v>-2.6422785027035989E-2</v>
      </c>
      <c r="I439" s="10">
        <f t="shared" si="25"/>
        <v>5.4857087666382309E-4</v>
      </c>
      <c r="J439" s="11">
        <f>(1-$M$4)*H439+$M$4*G439</f>
        <v>-2.6395356483202799E-2</v>
      </c>
    </row>
    <row r="440" spans="4:10" x14ac:dyDescent="0.25">
      <c r="D440" s="7">
        <v>43460</v>
      </c>
      <c r="E440" s="47">
        <v>38.095737457275398</v>
      </c>
      <c r="F440" s="47">
        <v>233.33099365234401</v>
      </c>
      <c r="G440" s="10">
        <f t="shared" si="23"/>
        <v>7.0421603748769712E-2</v>
      </c>
      <c r="H440" s="10">
        <f t="shared" si="24"/>
        <v>5.0524744377545616E-2</v>
      </c>
      <c r="I440" s="10">
        <f t="shared" si="25"/>
        <v>1.9896859371224096E-2</v>
      </c>
      <c r="J440" s="11">
        <f>(1-$M$4)*H440+$M$4*G440</f>
        <v>5.1519587346106815E-2</v>
      </c>
    </row>
    <row r="441" spans="4:10" x14ac:dyDescent="0.25">
      <c r="D441" s="7">
        <v>43461</v>
      </c>
      <c r="E441" s="47">
        <v>37.848499298095703</v>
      </c>
      <c r="F441" s="47">
        <v>235.12237548828099</v>
      </c>
      <c r="G441" s="10">
        <f t="shared" si="23"/>
        <v>-6.4899166069950498E-3</v>
      </c>
      <c r="H441" s="10">
        <f t="shared" si="24"/>
        <v>7.6774277085798204E-3</v>
      </c>
      <c r="I441" s="10">
        <f t="shared" si="25"/>
        <v>-1.416734431557487E-2</v>
      </c>
      <c r="J441" s="11">
        <f>(1-$M$4)*H441+$M$4*G441</f>
        <v>6.969060492801076E-3</v>
      </c>
    </row>
    <row r="442" spans="4:10" x14ac:dyDescent="0.25">
      <c r="D442" s="7">
        <v>43462</v>
      </c>
      <c r="E442" s="47">
        <v>37.867889404296903</v>
      </c>
      <c r="F442" s="47">
        <v>234.81904602050801</v>
      </c>
      <c r="G442" s="10">
        <f t="shared" si="23"/>
        <v>5.1230845504557365E-4</v>
      </c>
      <c r="H442" s="10">
        <f t="shared" si="24"/>
        <v>-1.2900918814853224E-3</v>
      </c>
      <c r="I442" s="10">
        <f t="shared" si="25"/>
        <v>1.802400336530896E-3</v>
      </c>
      <c r="J442" s="11">
        <f>(1-$M$4)*H442+$M$4*G442</f>
        <v>-1.1999718646587777E-3</v>
      </c>
    </row>
    <row r="443" spans="4:10" x14ac:dyDescent="0.25">
      <c r="D443" s="7">
        <v>43465</v>
      </c>
      <c r="E443" s="47">
        <v>38.233898162841797</v>
      </c>
      <c r="F443" s="47">
        <v>236.87577819824199</v>
      </c>
      <c r="G443" s="10">
        <f t="shared" si="23"/>
        <v>9.6654121553276795E-3</v>
      </c>
      <c r="H443" s="10">
        <f t="shared" si="24"/>
        <v>8.7587962415720533E-3</v>
      </c>
      <c r="I443" s="10">
        <f t="shared" si="25"/>
        <v>9.0661591375562622E-4</v>
      </c>
      <c r="J443" s="11">
        <f>(1-$M$4)*H443+$M$4*G443</f>
        <v>8.8041270372598342E-3</v>
      </c>
    </row>
    <row r="444" spans="4:10" x14ac:dyDescent="0.25">
      <c r="D444" s="7">
        <v>43467</v>
      </c>
      <c r="E444" s="47">
        <v>38.2775268554687</v>
      </c>
      <c r="F444" s="47">
        <v>237.12220764160199</v>
      </c>
      <c r="G444" s="10">
        <f t="shared" si="23"/>
        <v>1.1410997759393471E-3</v>
      </c>
      <c r="H444" s="10">
        <f t="shared" si="24"/>
        <v>1.0403319631682173E-3</v>
      </c>
      <c r="I444" s="10">
        <f t="shared" si="25"/>
        <v>1.0076781277112978E-4</v>
      </c>
      <c r="J444" s="11">
        <f>(1-$M$4)*H444+$M$4*G444</f>
        <v>1.0453703538067739E-3</v>
      </c>
    </row>
    <row r="445" spans="4:10" x14ac:dyDescent="0.25">
      <c r="D445" s="7">
        <v>43468</v>
      </c>
      <c r="E445" s="47">
        <v>34.464797973632798</v>
      </c>
      <c r="F445" s="47">
        <v>231.46380615234401</v>
      </c>
      <c r="G445" s="10">
        <f t="shared" si="23"/>
        <v>-9.9607503280771059E-2</v>
      </c>
      <c r="H445" s="10">
        <f t="shared" si="24"/>
        <v>-2.3862807054370716E-2</v>
      </c>
      <c r="I445" s="10">
        <f t="shared" si="25"/>
        <v>-7.5744696226400343E-2</v>
      </c>
      <c r="J445" s="11">
        <f>(1-$M$4)*H445+$M$4*G445</f>
        <v>-2.7650041865690731E-2</v>
      </c>
    </row>
    <row r="446" spans="4:10" x14ac:dyDescent="0.25">
      <c r="D446" s="7">
        <v>43469</v>
      </c>
      <c r="E446" s="47">
        <v>35.936080932617202</v>
      </c>
      <c r="F446" s="47">
        <v>239.21690368652301</v>
      </c>
      <c r="G446" s="10">
        <f t="shared" si="23"/>
        <v>4.2689440980040017E-2</v>
      </c>
      <c r="H446" s="10">
        <f t="shared" si="24"/>
        <v>3.3495939011199516E-2</v>
      </c>
      <c r="I446" s="10">
        <f t="shared" si="25"/>
        <v>9.1935019688405006E-3</v>
      </c>
      <c r="J446" s="11">
        <f>(1-$M$4)*H446+$M$4*G446</f>
        <v>3.3955614109641541E-2</v>
      </c>
    </row>
    <row r="447" spans="4:10" x14ac:dyDescent="0.25">
      <c r="D447" s="7">
        <v>43472</v>
      </c>
      <c r="E447" s="47">
        <v>35.856094360351598</v>
      </c>
      <c r="F447" s="47">
        <v>241.10301208496099</v>
      </c>
      <c r="G447" s="10">
        <f t="shared" si="23"/>
        <v>-2.2258012056346477E-3</v>
      </c>
      <c r="H447" s="10">
        <f t="shared" si="24"/>
        <v>7.8845113759586916E-3</v>
      </c>
      <c r="I447" s="10">
        <f t="shared" si="25"/>
        <v>-1.0110312581593339E-2</v>
      </c>
      <c r="J447" s="11">
        <f>(1-$M$4)*H447+$M$4*G447</f>
        <v>7.3789957468790241E-3</v>
      </c>
    </row>
    <row r="448" spans="4:10" x14ac:dyDescent="0.25">
      <c r="D448" s="7">
        <v>43473</v>
      </c>
      <c r="E448" s="47">
        <v>36.539615631103501</v>
      </c>
      <c r="F448" s="47">
        <v>243.36825561523401</v>
      </c>
      <c r="G448" s="10">
        <f t="shared" si="23"/>
        <v>1.9062903613610516E-2</v>
      </c>
      <c r="H448" s="10">
        <f t="shared" si="24"/>
        <v>9.3953348433273298E-3</v>
      </c>
      <c r="I448" s="10">
        <f t="shared" si="25"/>
        <v>9.6675687702831858E-3</v>
      </c>
      <c r="J448" s="11">
        <f>(1-$M$4)*H448+$M$4*G448</f>
        <v>9.8787132818414884E-3</v>
      </c>
    </row>
    <row r="449" spans="4:10" x14ac:dyDescent="0.25">
      <c r="D449" s="7">
        <v>43474</v>
      </c>
      <c r="E449" s="47">
        <v>37.160125732421903</v>
      </c>
      <c r="F449" s="47">
        <v>244.50559997558599</v>
      </c>
      <c r="G449" s="10">
        <f t="shared" si="23"/>
        <v>1.6981845336933699E-2</v>
      </c>
      <c r="H449" s="10">
        <f t="shared" si="24"/>
        <v>4.6733472180946478E-3</v>
      </c>
      <c r="I449" s="10">
        <f t="shared" si="25"/>
        <v>1.2308498118839051E-2</v>
      </c>
      <c r="J449" s="11">
        <f>(1-$M$4)*H449+$M$4*G449</f>
        <v>5.288772124036601E-3</v>
      </c>
    </row>
    <row r="450" spans="4:10" x14ac:dyDescent="0.25">
      <c r="D450" s="7">
        <v>43475</v>
      </c>
      <c r="E450" s="47">
        <v>37.278892517089801</v>
      </c>
      <c r="F450" s="47">
        <v>245.36813354492199</v>
      </c>
      <c r="G450" s="10">
        <f t="shared" si="23"/>
        <v>3.1960813459863679E-3</v>
      </c>
      <c r="H450" s="10">
        <f t="shared" si="24"/>
        <v>3.5276638630039603E-3</v>
      </c>
      <c r="I450" s="10">
        <f t="shared" si="25"/>
        <v>-3.3158251701759234E-4</v>
      </c>
      <c r="J450" s="11">
        <f>(1-$M$4)*H450+$M$4*G450</f>
        <v>3.5110847371530806E-3</v>
      </c>
    </row>
    <row r="451" spans="4:10" x14ac:dyDescent="0.25">
      <c r="D451" s="7">
        <v>43476</v>
      </c>
      <c r="E451" s="47">
        <v>36.912891387939503</v>
      </c>
      <c r="F451" s="47">
        <v>245.46292114257801</v>
      </c>
      <c r="G451" s="10">
        <f t="shared" si="23"/>
        <v>-9.8179185173623562E-3</v>
      </c>
      <c r="H451" s="10">
        <f t="shared" si="24"/>
        <v>3.8630769320602276E-4</v>
      </c>
      <c r="I451" s="10">
        <f t="shared" si="25"/>
        <v>-1.0204226210568379E-2</v>
      </c>
      <c r="J451" s="11">
        <f>(1-$M$4)*H451+$M$4*G451</f>
        <v>-1.2390361732239624E-4</v>
      </c>
    </row>
    <row r="452" spans="4:10" x14ac:dyDescent="0.25">
      <c r="D452" s="7">
        <v>43479</v>
      </c>
      <c r="E452" s="47">
        <v>36.357830047607401</v>
      </c>
      <c r="F452" s="47">
        <v>243.96536254882801</v>
      </c>
      <c r="G452" s="10">
        <f t="shared" si="23"/>
        <v>-1.5037059397450925E-2</v>
      </c>
      <c r="H452" s="10">
        <f t="shared" si="24"/>
        <v>-6.1009564572082065E-3</v>
      </c>
      <c r="I452" s="10">
        <f t="shared" si="25"/>
        <v>-8.9361029402427183E-3</v>
      </c>
      <c r="J452" s="11">
        <f>(1-$M$4)*H452+$M$4*G452</f>
        <v>-6.5477616042203413E-3</v>
      </c>
    </row>
    <row r="453" spans="4:10" x14ac:dyDescent="0.25">
      <c r="D453" s="7">
        <v>43480</v>
      </c>
      <c r="E453" s="47">
        <v>37.101955413818402</v>
      </c>
      <c r="F453" s="47">
        <v>246.76141357421901</v>
      </c>
      <c r="G453" s="10">
        <f t="shared" si="23"/>
        <v>2.0466715566815674E-2</v>
      </c>
      <c r="H453" s="10">
        <f t="shared" si="24"/>
        <v>1.1460852459460824E-2</v>
      </c>
      <c r="I453" s="10">
        <f t="shared" si="25"/>
        <v>9.0058631073548501E-3</v>
      </c>
      <c r="J453" s="11">
        <f>(1-$M$4)*H453+$M$4*G453</f>
        <v>1.1911145614828566E-2</v>
      </c>
    </row>
    <row r="454" spans="4:10" x14ac:dyDescent="0.25">
      <c r="D454" s="7">
        <v>43481</v>
      </c>
      <c r="E454" s="47">
        <v>37.555210113525398</v>
      </c>
      <c r="F454" s="47">
        <v>247.35853576660199</v>
      </c>
      <c r="G454" s="10">
        <f t="shared" si="23"/>
        <v>1.2216463920879495E-2</v>
      </c>
      <c r="H454" s="10">
        <f t="shared" si="24"/>
        <v>2.419836163741973E-3</v>
      </c>
      <c r="I454" s="10">
        <f t="shared" si="25"/>
        <v>9.7966277571375215E-3</v>
      </c>
      <c r="J454" s="11">
        <f>(1-$M$4)*H454+$M$4*G454</f>
        <v>2.909667551598849E-3</v>
      </c>
    </row>
    <row r="455" spans="4:10" x14ac:dyDescent="0.25">
      <c r="D455" s="7">
        <v>43482</v>
      </c>
      <c r="E455" s="47">
        <v>37.778205871582003</v>
      </c>
      <c r="F455" s="47">
        <v>249.23519897460901</v>
      </c>
      <c r="G455" s="10">
        <f t="shared" ref="G455:G518" si="26">E455/E454-1</f>
        <v>5.9378114882731037E-3</v>
      </c>
      <c r="H455" s="10">
        <f t="shared" ref="H455:H518" si="27">F455/F454-1</f>
        <v>7.5868140235830772E-3</v>
      </c>
      <c r="I455" s="10">
        <f t="shared" ref="I455:I518" si="28">G455-H455</f>
        <v>-1.6490025353099735E-3</v>
      </c>
      <c r="J455" s="11">
        <f>(1-$M$4)*H455+$M$4*G455</f>
        <v>7.5043638968175777E-3</v>
      </c>
    </row>
    <row r="456" spans="4:10" x14ac:dyDescent="0.25">
      <c r="D456" s="7">
        <v>43483</v>
      </c>
      <c r="E456" s="47">
        <v>38.010902404785199</v>
      </c>
      <c r="F456" s="47">
        <v>252.55255126953099</v>
      </c>
      <c r="G456" s="10">
        <f t="shared" si="26"/>
        <v>6.15954431489385E-3</v>
      </c>
      <c r="H456" s="10">
        <f t="shared" si="27"/>
        <v>1.331012757656258E-2</v>
      </c>
      <c r="I456" s="10">
        <f t="shared" si="28"/>
        <v>-7.1505832616687304E-3</v>
      </c>
      <c r="J456" s="11">
        <f>(1-$M$4)*H456+$M$4*G456</f>
        <v>1.2952598413479142E-2</v>
      </c>
    </row>
    <row r="457" spans="4:10" x14ac:dyDescent="0.25">
      <c r="D457" s="7">
        <v>43487</v>
      </c>
      <c r="E457" s="47">
        <v>37.157703399658203</v>
      </c>
      <c r="F457" s="47">
        <v>249.14041137695301</v>
      </c>
      <c r="G457" s="10">
        <f t="shared" si="26"/>
        <v>-2.2446165472240542E-2</v>
      </c>
      <c r="H457" s="10">
        <f t="shared" si="27"/>
        <v>-1.3510613436395036E-2</v>
      </c>
      <c r="I457" s="10">
        <f t="shared" si="28"/>
        <v>-8.9355520358455065E-3</v>
      </c>
      <c r="J457" s="11">
        <f>(1-$M$4)*H457+$M$4*G457</f>
        <v>-1.3957391038187311E-2</v>
      </c>
    </row>
    <row r="458" spans="4:10" x14ac:dyDescent="0.25">
      <c r="D458" s="7">
        <v>43488</v>
      </c>
      <c r="E458" s="47">
        <v>37.3079833984375</v>
      </c>
      <c r="F458" s="47">
        <v>249.66172790527301</v>
      </c>
      <c r="G458" s="10">
        <f t="shared" si="26"/>
        <v>4.0443833991279377E-3</v>
      </c>
      <c r="H458" s="10">
        <f t="shared" si="27"/>
        <v>2.0924607350480962E-3</v>
      </c>
      <c r="I458" s="10">
        <f t="shared" si="28"/>
        <v>1.9519226640798415E-3</v>
      </c>
      <c r="J458" s="11">
        <f>(1-$M$4)*H458+$M$4*G458</f>
        <v>2.1900568682520884E-3</v>
      </c>
    </row>
    <row r="459" spans="4:10" x14ac:dyDescent="0.25">
      <c r="D459" s="7">
        <v>43489</v>
      </c>
      <c r="E459" s="47">
        <v>37.012271881103501</v>
      </c>
      <c r="F459" s="47">
        <v>249.79440307617199</v>
      </c>
      <c r="G459" s="10">
        <f t="shared" si="26"/>
        <v>-7.9262262496445635E-3</v>
      </c>
      <c r="H459" s="10">
        <f t="shared" si="27"/>
        <v>5.3141974147252746E-4</v>
      </c>
      <c r="I459" s="10">
        <f t="shared" si="28"/>
        <v>-8.4576459911170909E-3</v>
      </c>
      <c r="J459" s="11">
        <f>(1-$M$4)*H459+$M$4*G459</f>
        <v>1.0853744191667293E-4</v>
      </c>
    </row>
    <row r="460" spans="4:10" x14ac:dyDescent="0.25">
      <c r="D460" s="7">
        <v>43490</v>
      </c>
      <c r="E460" s="47">
        <v>38.238746643066399</v>
      </c>
      <c r="F460" s="47">
        <v>251.90803527832</v>
      </c>
      <c r="G460" s="10">
        <f t="shared" si="26"/>
        <v>3.3136975917143596E-2</v>
      </c>
      <c r="H460" s="10">
        <f t="shared" si="27"/>
        <v>8.4614874317399114E-3</v>
      </c>
      <c r="I460" s="10">
        <f t="shared" si="28"/>
        <v>2.4675488485403685E-2</v>
      </c>
      <c r="J460" s="11">
        <f>(1-$M$4)*H460+$M$4*G460</f>
        <v>9.6952618560100946E-3</v>
      </c>
    </row>
    <row r="461" spans="4:10" x14ac:dyDescent="0.25">
      <c r="D461" s="7">
        <v>43493</v>
      </c>
      <c r="E461" s="47">
        <v>37.884872436523402</v>
      </c>
      <c r="F461" s="47">
        <v>249.99342346191401</v>
      </c>
      <c r="G461" s="10">
        <f t="shared" si="26"/>
        <v>-9.2543359186476604E-3</v>
      </c>
      <c r="H461" s="10">
        <f t="shared" si="27"/>
        <v>-7.60043963778545E-3</v>
      </c>
      <c r="I461" s="10">
        <f t="shared" si="28"/>
        <v>-1.6538962808622104E-3</v>
      </c>
      <c r="J461" s="11">
        <f>(1-$M$4)*H461+$M$4*G461</f>
        <v>-7.6831344518285601E-3</v>
      </c>
    </row>
    <row r="462" spans="4:10" x14ac:dyDescent="0.25">
      <c r="D462" s="7">
        <v>43494</v>
      </c>
      <c r="E462" s="47">
        <v>37.4921875</v>
      </c>
      <c r="F462" s="47">
        <v>249.66172790527301</v>
      </c>
      <c r="G462" s="10">
        <f t="shared" si="26"/>
        <v>-1.0365217335266186E-2</v>
      </c>
      <c r="H462" s="10">
        <f t="shared" si="27"/>
        <v>-1.3268171300175879E-3</v>
      </c>
      <c r="I462" s="10">
        <f t="shared" si="28"/>
        <v>-9.0384002052485979E-3</v>
      </c>
      <c r="J462" s="11">
        <f>(1-$M$4)*H462+$M$4*G462</f>
        <v>-1.7787371402800179E-3</v>
      </c>
    </row>
    <row r="463" spans="4:10" x14ac:dyDescent="0.25">
      <c r="D463" s="7">
        <v>43495</v>
      </c>
      <c r="E463" s="47">
        <v>40.054206848144503</v>
      </c>
      <c r="F463" s="47">
        <v>253.61398315429699</v>
      </c>
      <c r="G463" s="10">
        <f t="shared" si="26"/>
        <v>6.8334752357261275E-2</v>
      </c>
      <c r="H463" s="10">
        <f t="shared" si="27"/>
        <v>1.5830440981821292E-2</v>
      </c>
      <c r="I463" s="10">
        <f t="shared" si="28"/>
        <v>5.2504311375439983E-2</v>
      </c>
      <c r="J463" s="11">
        <f>(1-$M$4)*H463+$M$4*G463</f>
        <v>1.8455656550593291E-2</v>
      </c>
    </row>
    <row r="464" spans="4:10" x14ac:dyDescent="0.25">
      <c r="D464" s="7">
        <v>43496</v>
      </c>
      <c r="E464" s="47">
        <v>40.342647552490199</v>
      </c>
      <c r="F464" s="47">
        <v>255.84136962890599</v>
      </c>
      <c r="G464" s="10">
        <f t="shared" si="26"/>
        <v>7.2012586702627779E-3</v>
      </c>
      <c r="H464" s="10">
        <f t="shared" si="27"/>
        <v>8.7825854351804011E-3</v>
      </c>
      <c r="I464" s="10">
        <f t="shared" si="28"/>
        <v>-1.5813267649176233E-3</v>
      </c>
      <c r="J464" s="11">
        <f>(1-$M$4)*H464+$M$4*G464</f>
        <v>8.703519096934521E-3</v>
      </c>
    </row>
    <row r="465" spans="4:10" x14ac:dyDescent="0.25">
      <c r="D465" s="7">
        <v>43497</v>
      </c>
      <c r="E465" s="47">
        <v>40.362045288085902</v>
      </c>
      <c r="F465" s="47">
        <v>255.96464538574199</v>
      </c>
      <c r="G465" s="10">
        <f t="shared" si="26"/>
        <v>4.8082455596065721E-4</v>
      </c>
      <c r="H465" s="10">
        <f t="shared" si="27"/>
        <v>4.8184450003074808E-4</v>
      </c>
      <c r="I465" s="10">
        <f t="shared" si="28"/>
        <v>-1.0199440700908724E-6</v>
      </c>
      <c r="J465" s="11">
        <f>(1-$M$4)*H465+$M$4*G465</f>
        <v>4.8179350282724349E-4</v>
      </c>
    </row>
    <row r="466" spans="4:10" x14ac:dyDescent="0.25">
      <c r="D466" s="7">
        <v>43500</v>
      </c>
      <c r="E466" s="47">
        <v>41.508518218994098</v>
      </c>
      <c r="F466" s="47">
        <v>257.76544189453102</v>
      </c>
      <c r="G466" s="10">
        <f t="shared" si="26"/>
        <v>2.8404728321500983E-2</v>
      </c>
      <c r="H466" s="10">
        <f t="shared" si="27"/>
        <v>7.0353329698138456E-3</v>
      </c>
      <c r="I466" s="10">
        <f t="shared" si="28"/>
        <v>2.1369395351687137E-2</v>
      </c>
      <c r="J466" s="11">
        <f>(1-$M$4)*H466+$M$4*G466</f>
        <v>8.1038027373982018E-3</v>
      </c>
    </row>
    <row r="467" spans="4:10" x14ac:dyDescent="0.25">
      <c r="D467" s="7">
        <v>43501</v>
      </c>
      <c r="E467" s="47">
        <v>42.218708038330099</v>
      </c>
      <c r="F467" s="47">
        <v>258.84591674804699</v>
      </c>
      <c r="G467" s="10">
        <f t="shared" si="26"/>
        <v>1.7109495829003674E-2</v>
      </c>
      <c r="H467" s="10">
        <f t="shared" si="27"/>
        <v>4.1916978690963447E-3</v>
      </c>
      <c r="I467" s="10">
        <f t="shared" si="28"/>
        <v>1.2917797959907329E-2</v>
      </c>
      <c r="J467" s="11">
        <f>(1-$M$4)*H467+$M$4*G467</f>
        <v>4.8375877670917104E-3</v>
      </c>
    </row>
    <row r="468" spans="4:10" x14ac:dyDescent="0.25">
      <c r="D468" s="7">
        <v>43502</v>
      </c>
      <c r="E468" s="47">
        <v>42.2332572937012</v>
      </c>
      <c r="F468" s="47">
        <v>258.50476074218699</v>
      </c>
      <c r="G468" s="10">
        <f t="shared" si="26"/>
        <v>3.4461630985704872E-4</v>
      </c>
      <c r="H468" s="10">
        <f t="shared" si="27"/>
        <v>-1.3179887484648933E-3</v>
      </c>
      <c r="I468" s="10">
        <f t="shared" si="28"/>
        <v>1.6626050583219421E-3</v>
      </c>
      <c r="J468" s="11">
        <f>(1-$M$4)*H468+$M$4*G468</f>
        <v>-1.2348584955487961E-3</v>
      </c>
    </row>
    <row r="469" spans="4:10" x14ac:dyDescent="0.25">
      <c r="D469" s="7">
        <v>43503</v>
      </c>
      <c r="E469" s="47">
        <v>41.433383941650398</v>
      </c>
      <c r="F469" s="47">
        <v>256.04046630859398</v>
      </c>
      <c r="G469" s="10">
        <f t="shared" si="26"/>
        <v>-1.8939418915483452E-2</v>
      </c>
      <c r="H469" s="10">
        <f t="shared" si="27"/>
        <v>-9.5328783366226411E-3</v>
      </c>
      <c r="I469" s="10">
        <f t="shared" si="28"/>
        <v>-9.4065405788608114E-3</v>
      </c>
      <c r="J469" s="11">
        <f>(1-$M$4)*H469+$M$4*G469</f>
        <v>-1.0003205365565681E-2</v>
      </c>
    </row>
    <row r="470" spans="4:10" x14ac:dyDescent="0.25">
      <c r="D470" s="7">
        <v>43504</v>
      </c>
      <c r="E470" s="47">
        <v>41.482070922851598</v>
      </c>
      <c r="F470" s="47">
        <v>256.35321044921898</v>
      </c>
      <c r="G470" s="10">
        <f t="shared" si="26"/>
        <v>1.1750664939595978E-3</v>
      </c>
      <c r="H470" s="10">
        <f t="shared" si="27"/>
        <v>1.2214637206919843E-3</v>
      </c>
      <c r="I470" s="10">
        <f t="shared" si="28"/>
        <v>-4.6397226732386443E-5</v>
      </c>
      <c r="J470" s="11">
        <f>(1-$M$4)*H470+$M$4*G470</f>
        <v>1.2191438593553649E-3</v>
      </c>
    </row>
    <row r="471" spans="4:10" x14ac:dyDescent="0.25">
      <c r="D471" s="7">
        <v>43507</v>
      </c>
      <c r="E471" s="47">
        <v>41.243507385253899</v>
      </c>
      <c r="F471" s="47">
        <v>256.49539184570301</v>
      </c>
      <c r="G471" s="10">
        <f t="shared" si="26"/>
        <v>-5.7510035610657262E-3</v>
      </c>
      <c r="H471" s="10">
        <f t="shared" si="27"/>
        <v>5.5463084014006903E-4</v>
      </c>
      <c r="I471" s="10">
        <f t="shared" si="28"/>
        <v>-6.3056344012057952E-3</v>
      </c>
      <c r="J471" s="11">
        <f>(1-$M$4)*H471+$M$4*G471</f>
        <v>2.3934912007977927E-4</v>
      </c>
    </row>
    <row r="472" spans="4:10" x14ac:dyDescent="0.25">
      <c r="D472" s="7">
        <v>43508</v>
      </c>
      <c r="E472" s="47">
        <v>41.598918914794901</v>
      </c>
      <c r="F472" s="47">
        <v>259.79376220703102</v>
      </c>
      <c r="G472" s="10">
        <f t="shared" si="26"/>
        <v>8.6173934292521626E-3</v>
      </c>
      <c r="H472" s="10">
        <f t="shared" si="27"/>
        <v>1.285937473415566E-2</v>
      </c>
      <c r="I472" s="10">
        <f t="shared" si="28"/>
        <v>-4.2419813049034971E-3</v>
      </c>
      <c r="J472" s="11">
        <f>(1-$M$4)*H472+$M$4*G472</f>
        <v>1.2647275668910484E-2</v>
      </c>
    </row>
    <row r="473" spans="4:10" x14ac:dyDescent="0.25">
      <c r="D473" s="7">
        <v>43509</v>
      </c>
      <c r="E473" s="47">
        <v>41.426078796386697</v>
      </c>
      <c r="F473" s="47">
        <v>260.63729858398398</v>
      </c>
      <c r="G473" s="10">
        <f t="shared" si="26"/>
        <v>-4.1549185151235069E-3</v>
      </c>
      <c r="H473" s="10">
        <f t="shared" si="27"/>
        <v>3.2469462306825569E-3</v>
      </c>
      <c r="I473" s="10">
        <f t="shared" si="28"/>
        <v>-7.4018647458060638E-3</v>
      </c>
      <c r="J473" s="11">
        <f>(1-$M$4)*H473+$M$4*G473</f>
        <v>2.8768529933922535E-3</v>
      </c>
    </row>
    <row r="474" spans="4:10" x14ac:dyDescent="0.25">
      <c r="D474" s="7">
        <v>43510</v>
      </c>
      <c r="E474" s="47">
        <v>41.577003479003899</v>
      </c>
      <c r="F474" s="47">
        <v>260.05917358398398</v>
      </c>
      <c r="G474" s="10">
        <f t="shared" si="26"/>
        <v>3.6432287825023391E-3</v>
      </c>
      <c r="H474" s="10">
        <f t="shared" si="27"/>
        <v>-2.2181207491824839E-3</v>
      </c>
      <c r="I474" s="10">
        <f t="shared" si="28"/>
        <v>5.861349531684823E-3</v>
      </c>
      <c r="J474" s="11">
        <f>(1-$M$4)*H474+$M$4*G474</f>
        <v>-1.9250532725982425E-3</v>
      </c>
    </row>
    <row r="475" spans="4:10" x14ac:dyDescent="0.25">
      <c r="D475" s="7">
        <v>43511</v>
      </c>
      <c r="E475" s="47">
        <v>41.484500885009801</v>
      </c>
      <c r="F475" s="47">
        <v>262.89306640625</v>
      </c>
      <c r="G475" s="10">
        <f t="shared" si="26"/>
        <v>-2.22484994717842E-3</v>
      </c>
      <c r="H475" s="10">
        <f t="shared" si="27"/>
        <v>1.0897107697494191E-2</v>
      </c>
      <c r="I475" s="10">
        <f t="shared" si="28"/>
        <v>-1.312195764467261E-2</v>
      </c>
      <c r="J475" s="11">
        <f>(1-$M$4)*H475+$M$4*G475</f>
        <v>1.0241009815260559E-2</v>
      </c>
    </row>
    <row r="476" spans="4:10" x14ac:dyDescent="0.25">
      <c r="D476" s="7">
        <v>43515</v>
      </c>
      <c r="E476" s="47">
        <v>41.608646392822301</v>
      </c>
      <c r="F476" s="47">
        <v>263.34805297851602</v>
      </c>
      <c r="G476" s="10">
        <f t="shared" si="26"/>
        <v>2.9925756647433133E-3</v>
      </c>
      <c r="H476" s="10">
        <f t="shared" si="27"/>
        <v>1.7306906510912157E-3</v>
      </c>
      <c r="I476" s="10">
        <f t="shared" si="28"/>
        <v>1.2618850136520976E-3</v>
      </c>
      <c r="J476" s="11">
        <f>(1-$M$4)*H476+$M$4*G476</f>
        <v>1.7937849017738204E-3</v>
      </c>
    </row>
    <row r="477" spans="4:10" x14ac:dyDescent="0.25">
      <c r="D477" s="7">
        <v>43516</v>
      </c>
      <c r="E477" s="47">
        <v>41.876419067382798</v>
      </c>
      <c r="F477" s="47">
        <v>263.87881469726602</v>
      </c>
      <c r="G477" s="10">
        <f t="shared" si="26"/>
        <v>6.4355055445084464E-3</v>
      </c>
      <c r="H477" s="10">
        <f t="shared" si="27"/>
        <v>2.0154381729691195E-3</v>
      </c>
      <c r="I477" s="10">
        <f t="shared" si="28"/>
        <v>4.4200673715393268E-3</v>
      </c>
      <c r="J477" s="11">
        <f>(1-$M$4)*H477+$M$4*G477</f>
        <v>2.2364415415460858E-3</v>
      </c>
    </row>
    <row r="478" spans="4:10" x14ac:dyDescent="0.25">
      <c r="D478" s="7">
        <v>43517</v>
      </c>
      <c r="E478" s="47">
        <v>41.640296936035199</v>
      </c>
      <c r="F478" s="47">
        <v>262.94046020507801</v>
      </c>
      <c r="G478" s="10">
        <f t="shared" si="26"/>
        <v>-5.6385463849633055E-3</v>
      </c>
      <c r="H478" s="10">
        <f t="shared" si="27"/>
        <v>-3.5560054082572901E-3</v>
      </c>
      <c r="I478" s="10">
        <f t="shared" si="28"/>
        <v>-2.0825409767060155E-3</v>
      </c>
      <c r="J478" s="11">
        <f>(1-$M$4)*H478+$M$4*G478</f>
        <v>-3.6601324570925907E-3</v>
      </c>
    </row>
    <row r="479" spans="4:10" x14ac:dyDescent="0.25">
      <c r="D479" s="7">
        <v>43518</v>
      </c>
      <c r="E479" s="47">
        <v>42.105239868164098</v>
      </c>
      <c r="F479" s="47">
        <v>264.57073974609398</v>
      </c>
      <c r="G479" s="10">
        <f t="shared" si="26"/>
        <v>1.1165696845128359E-2</v>
      </c>
      <c r="H479" s="10">
        <f t="shared" si="27"/>
        <v>6.2001851664230667E-3</v>
      </c>
      <c r="I479" s="10">
        <f t="shared" si="28"/>
        <v>4.9655116787052922E-3</v>
      </c>
      <c r="J479" s="11">
        <f>(1-$M$4)*H479+$M$4*G479</f>
        <v>6.4484607503583315E-3</v>
      </c>
    </row>
    <row r="480" spans="4:10" x14ac:dyDescent="0.25">
      <c r="D480" s="7">
        <v>43521</v>
      </c>
      <c r="E480" s="47">
        <v>42.411952972412102</v>
      </c>
      <c r="F480" s="47">
        <v>264.93084716796898</v>
      </c>
      <c r="G480" s="10">
        <f t="shared" si="26"/>
        <v>7.284440255140634E-3</v>
      </c>
      <c r="H480" s="10">
        <f t="shared" si="27"/>
        <v>1.3611007106100192E-3</v>
      </c>
      <c r="I480" s="10">
        <f t="shared" si="28"/>
        <v>5.9233395445306147E-3</v>
      </c>
      <c r="J480" s="11">
        <f>(1-$M$4)*H480+$M$4*G480</f>
        <v>1.6572676878365499E-3</v>
      </c>
    </row>
    <row r="481" spans="4:10" x14ac:dyDescent="0.25">
      <c r="D481" s="7">
        <v>43522</v>
      </c>
      <c r="E481" s="47">
        <v>42.436294555664098</v>
      </c>
      <c r="F481" s="47">
        <v>264.74130249023398</v>
      </c>
      <c r="G481" s="10">
        <f t="shared" si="26"/>
        <v>5.7393214756773503E-4</v>
      </c>
      <c r="H481" s="10">
        <f t="shared" si="27"/>
        <v>-7.1544963435243858E-4</v>
      </c>
      <c r="I481" s="10">
        <f t="shared" si="28"/>
        <v>1.2893817819201736E-3</v>
      </c>
      <c r="J481" s="11">
        <f>(1-$M$4)*H481+$M$4*G481</f>
        <v>-6.5098054525642986E-4</v>
      </c>
    </row>
    <row r="482" spans="4:10" x14ac:dyDescent="0.25">
      <c r="D482" s="7">
        <v>43523</v>
      </c>
      <c r="E482" s="47">
        <v>42.567745208740199</v>
      </c>
      <c r="F482" s="47">
        <v>264.62762451171898</v>
      </c>
      <c r="G482" s="10">
        <f t="shared" si="26"/>
        <v>3.0975996950834972E-3</v>
      </c>
      <c r="H482" s="10">
        <f t="shared" si="27"/>
        <v>-4.2939268427599764E-4</v>
      </c>
      <c r="I482" s="10">
        <f t="shared" si="28"/>
        <v>3.5269923793594948E-3</v>
      </c>
      <c r="J482" s="11">
        <f>(1-$M$4)*H482+$M$4*G482</f>
        <v>-2.5304306530802287E-4</v>
      </c>
    </row>
    <row r="483" spans="4:10" x14ac:dyDescent="0.25">
      <c r="D483" s="7">
        <v>43524</v>
      </c>
      <c r="E483" s="47">
        <v>42.149051666259801</v>
      </c>
      <c r="F483" s="47">
        <v>264.13470458984398</v>
      </c>
      <c r="G483" s="10">
        <f t="shared" si="26"/>
        <v>-9.8359342367617675E-3</v>
      </c>
      <c r="H483" s="10">
        <f t="shared" si="27"/>
        <v>-1.8626926148942458E-3</v>
      </c>
      <c r="I483" s="10">
        <f t="shared" si="28"/>
        <v>-7.9732416218675217E-3</v>
      </c>
      <c r="J483" s="11">
        <f>(1-$M$4)*H483+$M$4*G483</f>
        <v>-2.2613546959876218E-3</v>
      </c>
    </row>
    <row r="484" spans="4:10" x14ac:dyDescent="0.25">
      <c r="D484" s="7">
        <v>43525</v>
      </c>
      <c r="E484" s="47">
        <v>42.592082977294901</v>
      </c>
      <c r="F484" s="47">
        <v>265.783935546875</v>
      </c>
      <c r="G484" s="10">
        <f t="shared" si="26"/>
        <v>1.0511062373195657E-2</v>
      </c>
      <c r="H484" s="10">
        <f t="shared" si="27"/>
        <v>6.2439010412962404E-3</v>
      </c>
      <c r="I484" s="10">
        <f t="shared" si="28"/>
        <v>4.2671613318994162E-3</v>
      </c>
      <c r="J484" s="11">
        <f>(1-$M$4)*H484+$M$4*G484</f>
        <v>6.4572591078912115E-3</v>
      </c>
    </row>
    <row r="485" spans="4:10" x14ac:dyDescent="0.25">
      <c r="D485" s="7">
        <v>43528</v>
      </c>
      <c r="E485" s="47">
        <v>42.806301116943402</v>
      </c>
      <c r="F485" s="47">
        <v>264.81710815429699</v>
      </c>
      <c r="G485" s="10">
        <f t="shared" si="26"/>
        <v>5.0295295433824272E-3</v>
      </c>
      <c r="H485" s="10">
        <f t="shared" si="27"/>
        <v>-3.6376442036974987E-3</v>
      </c>
      <c r="I485" s="10">
        <f t="shared" si="28"/>
        <v>8.6671737470799259E-3</v>
      </c>
      <c r="J485" s="11">
        <f>(1-$M$4)*H485+$M$4*G485</f>
        <v>-3.2042855163435021E-3</v>
      </c>
    </row>
    <row r="486" spans="4:10" x14ac:dyDescent="0.25">
      <c r="D486" s="7">
        <v>43529</v>
      </c>
      <c r="E486" s="47">
        <v>42.728401184082003</v>
      </c>
      <c r="F486" s="47">
        <v>264.45697021484398</v>
      </c>
      <c r="G486" s="10">
        <f t="shared" si="26"/>
        <v>-1.819823970508061E-3</v>
      </c>
      <c r="H486" s="10">
        <f t="shared" si="27"/>
        <v>-1.3599496722968007E-3</v>
      </c>
      <c r="I486" s="10">
        <f t="shared" si="28"/>
        <v>-4.5987429821126025E-4</v>
      </c>
      <c r="J486" s="11">
        <f>(1-$M$4)*H486+$M$4*G486</f>
        <v>-1.3829433872073638E-3</v>
      </c>
    </row>
    <row r="487" spans="4:10" x14ac:dyDescent="0.25">
      <c r="D487" s="7">
        <v>43530</v>
      </c>
      <c r="E487" s="47">
        <v>42.482540130615199</v>
      </c>
      <c r="F487" s="47">
        <v>262.85516357421898</v>
      </c>
      <c r="G487" s="10">
        <f t="shared" si="26"/>
        <v>-5.7540429001213811E-3</v>
      </c>
      <c r="H487" s="10">
        <f t="shared" si="27"/>
        <v>-6.0569651059818597E-3</v>
      </c>
      <c r="I487" s="10">
        <f t="shared" si="28"/>
        <v>3.0292220586047858E-4</v>
      </c>
      <c r="J487" s="11">
        <f>(1-$M$4)*H487+$M$4*G487</f>
        <v>-6.0418189956888352E-3</v>
      </c>
    </row>
    <row r="488" spans="4:10" x14ac:dyDescent="0.25">
      <c r="D488" s="7">
        <v>43531</v>
      </c>
      <c r="E488" s="47">
        <v>41.9908256530762</v>
      </c>
      <c r="F488" s="47">
        <v>260.65621948242199</v>
      </c>
      <c r="G488" s="10">
        <f t="shared" si="26"/>
        <v>-1.157450745711508E-2</v>
      </c>
      <c r="H488" s="10">
        <f t="shared" si="27"/>
        <v>-8.3656111673685585E-3</v>
      </c>
      <c r="I488" s="10">
        <f t="shared" si="28"/>
        <v>-3.2088962897465212E-3</v>
      </c>
      <c r="J488" s="11">
        <f>(1-$M$4)*H488+$M$4*G488</f>
        <v>-8.5260559818558842E-3</v>
      </c>
    </row>
    <row r="489" spans="4:10" x14ac:dyDescent="0.25">
      <c r="D489" s="7">
        <v>43532</v>
      </c>
      <c r="E489" s="47">
        <v>42.090625762939503</v>
      </c>
      <c r="F489" s="47">
        <v>260.135009765625</v>
      </c>
      <c r="G489" s="10">
        <f t="shared" si="26"/>
        <v>2.3767122534774643E-3</v>
      </c>
      <c r="H489" s="10">
        <f t="shared" si="27"/>
        <v>-1.9996059093926322E-3</v>
      </c>
      <c r="I489" s="10">
        <f t="shared" si="28"/>
        <v>4.3763181628700965E-3</v>
      </c>
      <c r="J489" s="11">
        <f>(1-$M$4)*H489+$M$4*G489</f>
        <v>-1.7807900012491271E-3</v>
      </c>
    </row>
    <row r="490" spans="4:10" x14ac:dyDescent="0.25">
      <c r="D490" s="7">
        <v>43535</v>
      </c>
      <c r="E490" s="47">
        <v>43.548748016357401</v>
      </c>
      <c r="F490" s="47">
        <v>263.90725708007801</v>
      </c>
      <c r="G490" s="10">
        <f t="shared" si="26"/>
        <v>3.4642446554020268E-2</v>
      </c>
      <c r="H490" s="10">
        <f t="shared" si="27"/>
        <v>1.4501113548121447E-2</v>
      </c>
      <c r="I490" s="10">
        <f t="shared" si="28"/>
        <v>2.014133300589882E-2</v>
      </c>
      <c r="J490" s="11">
        <f>(1-$M$4)*H490+$M$4*G490</f>
        <v>1.5508180198416387E-2</v>
      </c>
    </row>
    <row r="491" spans="4:10" x14ac:dyDescent="0.25">
      <c r="D491" s="7">
        <v>43536</v>
      </c>
      <c r="E491" s="47">
        <v>44.038028717041001</v>
      </c>
      <c r="F491" s="47">
        <v>264.90243530273398</v>
      </c>
      <c r="G491" s="10">
        <f t="shared" si="26"/>
        <v>1.1235241493046333E-2</v>
      </c>
      <c r="H491" s="10">
        <f t="shared" si="27"/>
        <v>3.7709392067002412E-3</v>
      </c>
      <c r="I491" s="10">
        <f t="shared" si="28"/>
        <v>7.4643022863460917E-3</v>
      </c>
      <c r="J491" s="11">
        <f>(1-$M$4)*H491+$M$4*G491</f>
        <v>4.1441543210175456E-3</v>
      </c>
    </row>
    <row r="492" spans="4:10" x14ac:dyDescent="0.25">
      <c r="D492" s="7">
        <v>43537</v>
      </c>
      <c r="E492" s="47">
        <v>44.232772827148402</v>
      </c>
      <c r="F492" s="47">
        <v>266.65591430664102</v>
      </c>
      <c r="G492" s="10">
        <f t="shared" si="26"/>
        <v>4.4221804604083204E-3</v>
      </c>
      <c r="H492" s="10">
        <f t="shared" si="27"/>
        <v>6.6193389347408704E-3</v>
      </c>
      <c r="I492" s="10">
        <f t="shared" si="28"/>
        <v>-2.1971584743325501E-3</v>
      </c>
      <c r="J492" s="11">
        <f>(1-$M$4)*H492+$M$4*G492</f>
        <v>6.5094810110242424E-3</v>
      </c>
    </row>
    <row r="493" spans="4:10" x14ac:dyDescent="0.25">
      <c r="D493" s="7">
        <v>43538</v>
      </c>
      <c r="E493" s="47">
        <v>44.724494934082003</v>
      </c>
      <c r="F493" s="47">
        <v>266.48529052734398</v>
      </c>
      <c r="G493" s="10">
        <f t="shared" si="26"/>
        <v>1.1116691889408337E-2</v>
      </c>
      <c r="H493" s="10">
        <f t="shared" si="27"/>
        <v>-6.3986497258350372E-4</v>
      </c>
      <c r="I493" s="10">
        <f t="shared" si="28"/>
        <v>1.175655686199184E-2</v>
      </c>
      <c r="J493" s="11">
        <f>(1-$M$4)*H493+$M$4*G493</f>
        <v>-5.203712948391166E-5</v>
      </c>
    </row>
    <row r="494" spans="4:10" x14ac:dyDescent="0.25">
      <c r="D494" s="7">
        <v>43539</v>
      </c>
      <c r="E494" s="47">
        <v>45.306270599365199</v>
      </c>
      <c r="F494" s="47">
        <v>267.80184936523398</v>
      </c>
      <c r="G494" s="10">
        <f t="shared" si="26"/>
        <v>1.3007987371140839E-2</v>
      </c>
      <c r="H494" s="10">
        <f t="shared" si="27"/>
        <v>4.940455945184441E-3</v>
      </c>
      <c r="I494" s="10">
        <f t="shared" si="28"/>
        <v>8.0675314259563979E-3</v>
      </c>
      <c r="J494" s="11">
        <f>(1-$M$4)*H494+$M$4*G494</f>
        <v>5.3438325164822604E-3</v>
      </c>
    </row>
    <row r="495" spans="4:10" x14ac:dyDescent="0.25">
      <c r="D495" s="7">
        <v>43542</v>
      </c>
      <c r="E495" s="47">
        <v>45.768783569335902</v>
      </c>
      <c r="F495" s="47">
        <v>268.77285766601602</v>
      </c>
      <c r="G495" s="10">
        <f t="shared" si="26"/>
        <v>1.020858622552745E-2</v>
      </c>
      <c r="H495" s="10">
        <f t="shared" si="27"/>
        <v>3.6258461361771133E-3</v>
      </c>
      <c r="I495" s="10">
        <f t="shared" si="28"/>
        <v>6.5827400893503363E-3</v>
      </c>
      <c r="J495" s="11">
        <f>(1-$M$4)*H495+$M$4*G495</f>
        <v>3.9549831406446301E-3</v>
      </c>
    </row>
    <row r="496" spans="4:10" x14ac:dyDescent="0.25">
      <c r="D496" s="7">
        <v>43543</v>
      </c>
      <c r="E496" s="47">
        <v>45.406082153320298</v>
      </c>
      <c r="F496" s="47">
        <v>268.83953857421898</v>
      </c>
      <c r="G496" s="10">
        <f t="shared" si="26"/>
        <v>-7.9246461830505543E-3</v>
      </c>
      <c r="H496" s="10">
        <f t="shared" si="27"/>
        <v>2.480939064384291E-4</v>
      </c>
      <c r="I496" s="10">
        <f t="shared" si="28"/>
        <v>-8.1727400894889835E-3</v>
      </c>
      <c r="J496" s="11">
        <f>(1-$M$4)*H496+$M$4*G496</f>
        <v>-1.6054309803602011E-4</v>
      </c>
    </row>
    <row r="497" spans="4:10" x14ac:dyDescent="0.25">
      <c r="D497" s="7">
        <v>43544</v>
      </c>
      <c r="E497" s="47">
        <v>45.802860260009801</v>
      </c>
      <c r="F497" s="47">
        <v>268.03030395507801</v>
      </c>
      <c r="G497" s="10">
        <f t="shared" si="26"/>
        <v>8.7384352023529566E-3</v>
      </c>
      <c r="H497" s="10">
        <f t="shared" si="27"/>
        <v>-3.0101026933490038E-3</v>
      </c>
      <c r="I497" s="10">
        <f t="shared" si="28"/>
        <v>1.174853789570196E-2</v>
      </c>
      <c r="J497" s="11">
        <f>(1-$M$4)*H497+$M$4*G497</f>
        <v>-2.4226757985639055E-3</v>
      </c>
    </row>
    <row r="498" spans="4:10" x14ac:dyDescent="0.25">
      <c r="D498" s="7">
        <v>43545</v>
      </c>
      <c r="E498" s="47">
        <v>47.489795684814503</v>
      </c>
      <c r="F498" s="47">
        <v>271.05767822265602</v>
      </c>
      <c r="G498" s="10">
        <f t="shared" si="26"/>
        <v>3.6830351100967329E-2</v>
      </c>
      <c r="H498" s="10">
        <f t="shared" si="27"/>
        <v>1.1294895476018363E-2</v>
      </c>
      <c r="I498" s="10">
        <f t="shared" si="28"/>
        <v>2.5535455624948966E-2</v>
      </c>
      <c r="J498" s="11">
        <f>(1-$M$4)*H498+$M$4*G498</f>
        <v>1.257166825726581E-2</v>
      </c>
    </row>
    <row r="499" spans="4:10" x14ac:dyDescent="0.25">
      <c r="D499" s="7">
        <v>43546</v>
      </c>
      <c r="E499" s="47">
        <v>46.506359100341797</v>
      </c>
      <c r="F499" s="47">
        <v>265.84075927734398</v>
      </c>
      <c r="G499" s="10">
        <f t="shared" si="26"/>
        <v>-2.0708376826880537E-2</v>
      </c>
      <c r="H499" s="10">
        <f t="shared" si="27"/>
        <v>-1.9246527084271325E-2</v>
      </c>
      <c r="I499" s="10">
        <f t="shared" si="28"/>
        <v>-1.4618497426092114E-3</v>
      </c>
      <c r="J499" s="11">
        <f>(1-$M$4)*H499+$M$4*G499</f>
        <v>-1.9319619571401783E-2</v>
      </c>
    </row>
    <row r="500" spans="4:10" x14ac:dyDescent="0.25">
      <c r="D500" s="7">
        <v>43549</v>
      </c>
      <c r="E500" s="47">
        <v>45.944053649902301</v>
      </c>
      <c r="F500" s="47">
        <v>265.64089965820301</v>
      </c>
      <c r="G500" s="10">
        <f t="shared" si="26"/>
        <v>-1.2090936837826138E-2</v>
      </c>
      <c r="H500" s="10">
        <f t="shared" si="27"/>
        <v>-7.5180201743429986E-4</v>
      </c>
      <c r="I500" s="10">
        <f t="shared" si="28"/>
        <v>-1.1339134820391839E-2</v>
      </c>
      <c r="J500" s="11">
        <f>(1-$M$4)*H500+$M$4*G500</f>
        <v>-1.3187587584538919E-3</v>
      </c>
    </row>
    <row r="501" spans="4:10" x14ac:dyDescent="0.25">
      <c r="D501" s="7">
        <v>43550</v>
      </c>
      <c r="E501" s="47">
        <v>45.469375610351598</v>
      </c>
      <c r="F501" s="47">
        <v>267.62100219726602</v>
      </c>
      <c r="G501" s="10">
        <f t="shared" si="26"/>
        <v>-1.0331653431536303E-2</v>
      </c>
      <c r="H501" s="10">
        <f t="shared" si="27"/>
        <v>7.4540574949519822E-3</v>
      </c>
      <c r="I501" s="10">
        <f t="shared" si="28"/>
        <v>-1.7785710926488285E-2</v>
      </c>
      <c r="J501" s="11">
        <f>(1-$M$4)*H501+$M$4*G501</f>
        <v>6.5647719486275676E-3</v>
      </c>
    </row>
    <row r="502" spans="4:10" x14ac:dyDescent="0.25">
      <c r="D502" s="7">
        <v>43551</v>
      </c>
      <c r="E502" s="47">
        <v>45.878326416015597</v>
      </c>
      <c r="F502" s="47">
        <v>266.22155761718699</v>
      </c>
      <c r="G502" s="10">
        <f t="shared" si="26"/>
        <v>8.9939833167820282E-3</v>
      </c>
      <c r="H502" s="10">
        <f t="shared" si="27"/>
        <v>-5.2292031215378509E-3</v>
      </c>
      <c r="I502" s="10">
        <f t="shared" si="28"/>
        <v>1.4223186438319879E-2</v>
      </c>
      <c r="J502" s="11">
        <f>(1-$M$4)*H502+$M$4*G502</f>
        <v>-4.5180437996218568E-3</v>
      </c>
    </row>
    <row r="503" spans="4:10" x14ac:dyDescent="0.25">
      <c r="D503" s="7">
        <v>43552</v>
      </c>
      <c r="E503" s="47">
        <v>45.939186096191399</v>
      </c>
      <c r="F503" s="47">
        <v>267.230712890625</v>
      </c>
      <c r="G503" s="10">
        <f t="shared" si="26"/>
        <v>1.3265453413435768E-3</v>
      </c>
      <c r="H503" s="10">
        <f t="shared" si="27"/>
        <v>3.7906594885495082E-3</v>
      </c>
      <c r="I503" s="10">
        <f t="shared" si="28"/>
        <v>-2.4641141472059314E-3</v>
      </c>
      <c r="J503" s="11">
        <f>(1-$M$4)*H503+$M$4*G503</f>
        <v>3.6674537811892116E-3</v>
      </c>
    </row>
    <row r="504" spans="4:10" x14ac:dyDescent="0.25">
      <c r="D504" s="7">
        <v>43553</v>
      </c>
      <c r="E504" s="47">
        <v>46.238594055175803</v>
      </c>
      <c r="F504" s="47">
        <v>268.91567993164102</v>
      </c>
      <c r="G504" s="10">
        <f t="shared" si="26"/>
        <v>6.517485058561423E-3</v>
      </c>
      <c r="H504" s="10">
        <f t="shared" si="27"/>
        <v>6.3052896232989042E-3</v>
      </c>
      <c r="I504" s="10">
        <f t="shared" si="28"/>
        <v>2.1219543526251883E-4</v>
      </c>
      <c r="J504" s="11">
        <f>(1-$M$4)*H504+$M$4*G504</f>
        <v>6.3158993950620298E-3</v>
      </c>
    </row>
    <row r="505" spans="4:10" x14ac:dyDescent="0.25">
      <c r="D505" s="7">
        <v>43556</v>
      </c>
      <c r="E505" s="47">
        <v>46.552608489990199</v>
      </c>
      <c r="F505" s="47">
        <v>272.10476684570301</v>
      </c>
      <c r="G505" s="10">
        <f t="shared" si="26"/>
        <v>6.7911760993357717E-3</v>
      </c>
      <c r="H505" s="10">
        <f t="shared" si="27"/>
        <v>1.1859058998986871E-2</v>
      </c>
      <c r="I505" s="10">
        <f t="shared" si="28"/>
        <v>-5.0678828996510994E-3</v>
      </c>
      <c r="J505" s="11">
        <f>(1-$M$4)*H505+$M$4*G505</f>
        <v>1.1605664854004315E-2</v>
      </c>
    </row>
    <row r="506" spans="4:10" x14ac:dyDescent="0.25">
      <c r="D506" s="7">
        <v>43557</v>
      </c>
      <c r="E506" s="47">
        <v>47.229335784912102</v>
      </c>
      <c r="F506" s="47">
        <v>272.23809814453102</v>
      </c>
      <c r="G506" s="10">
        <f t="shared" si="26"/>
        <v>1.4536828694946546E-2</v>
      </c>
      <c r="H506" s="10">
        <f t="shared" si="27"/>
        <v>4.8999986429354436E-4</v>
      </c>
      <c r="I506" s="10">
        <f t="shared" si="28"/>
        <v>1.4046828830653002E-2</v>
      </c>
      <c r="J506" s="11">
        <f>(1-$M$4)*H506+$M$4*G506</f>
        <v>1.1923413058261944E-3</v>
      </c>
    </row>
    <row r="507" spans="4:10" x14ac:dyDescent="0.25">
      <c r="D507" s="7">
        <v>43558</v>
      </c>
      <c r="E507" s="47">
        <v>47.553092956542997</v>
      </c>
      <c r="F507" s="47">
        <v>272.66647338867199</v>
      </c>
      <c r="G507" s="10">
        <f t="shared" si="26"/>
        <v>6.8550015842976375E-3</v>
      </c>
      <c r="H507" s="10">
        <f t="shared" si="27"/>
        <v>1.5735315779115133E-3</v>
      </c>
      <c r="I507" s="10">
        <f t="shared" si="28"/>
        <v>5.2814700063861242E-3</v>
      </c>
      <c r="J507" s="11">
        <f>(1-$M$4)*H507+$M$4*G507</f>
        <v>1.8376050782308194E-3</v>
      </c>
    </row>
    <row r="508" spans="4:10" x14ac:dyDescent="0.25">
      <c r="D508" s="7">
        <v>43559</v>
      </c>
      <c r="E508" s="47">
        <v>47.635852813720703</v>
      </c>
      <c r="F508" s="47">
        <v>273.39001464843699</v>
      </c>
      <c r="G508" s="10">
        <f t="shared" si="26"/>
        <v>1.7403674930953628E-3</v>
      </c>
      <c r="H508" s="10">
        <f t="shared" si="27"/>
        <v>2.6535761832868765E-3</v>
      </c>
      <c r="I508" s="10">
        <f t="shared" si="28"/>
        <v>-9.1320869019151374E-4</v>
      </c>
      <c r="J508" s="11">
        <f>(1-$M$4)*H508+$M$4*G508</f>
        <v>2.6079157487773007E-3</v>
      </c>
    </row>
    <row r="509" spans="4:10" x14ac:dyDescent="0.25">
      <c r="D509" s="7">
        <v>43560</v>
      </c>
      <c r="E509" s="47">
        <v>47.954738616943402</v>
      </c>
      <c r="F509" s="47">
        <v>274.71325683593699</v>
      </c>
      <c r="G509" s="10">
        <f t="shared" si="26"/>
        <v>6.6942394097508906E-3</v>
      </c>
      <c r="H509" s="10">
        <f t="shared" si="27"/>
        <v>4.8401262540682666E-3</v>
      </c>
      <c r="I509" s="10">
        <f t="shared" si="28"/>
        <v>1.854113155682624E-3</v>
      </c>
      <c r="J509" s="11">
        <f>(1-$M$4)*H509+$M$4*G509</f>
        <v>4.9328319118523969E-3</v>
      </c>
    </row>
    <row r="510" spans="4:10" x14ac:dyDescent="0.25">
      <c r="D510" s="7">
        <v>43563</v>
      </c>
      <c r="E510" s="47">
        <v>48.709365844726598</v>
      </c>
      <c r="F510" s="47">
        <v>274.92272949218699</v>
      </c>
      <c r="G510" s="10">
        <f t="shared" si="26"/>
        <v>1.5736238994253915E-2</v>
      </c>
      <c r="H510" s="10">
        <f t="shared" si="27"/>
        <v>7.6251382500669429E-4</v>
      </c>
      <c r="I510" s="10">
        <f t="shared" si="28"/>
        <v>1.4973725169247221E-2</v>
      </c>
      <c r="J510" s="11">
        <f>(1-$M$4)*H510+$M$4*G510</f>
        <v>1.5112000834690553E-3</v>
      </c>
    </row>
    <row r="511" spans="4:10" x14ac:dyDescent="0.25">
      <c r="D511" s="7">
        <v>43564</v>
      </c>
      <c r="E511" s="47">
        <v>48.563301086425803</v>
      </c>
      <c r="F511" s="47">
        <v>273.51379394531199</v>
      </c>
      <c r="G511" s="10">
        <f t="shared" si="26"/>
        <v>-2.9986996498048146E-3</v>
      </c>
      <c r="H511" s="10">
        <f t="shared" si="27"/>
        <v>-5.1248419855188798E-3</v>
      </c>
      <c r="I511" s="10">
        <f t="shared" si="28"/>
        <v>2.1261423357140652E-3</v>
      </c>
      <c r="J511" s="11">
        <f>(1-$M$4)*H511+$M$4*G511</f>
        <v>-5.0185348687331764E-3</v>
      </c>
    </row>
    <row r="512" spans="4:10" x14ac:dyDescent="0.25">
      <c r="D512" s="7">
        <v>43565</v>
      </c>
      <c r="E512" s="47">
        <v>48.835941314697301</v>
      </c>
      <c r="F512" s="47">
        <v>274.44671630859398</v>
      </c>
      <c r="G512" s="10">
        <f t="shared" si="26"/>
        <v>5.6141205843132092E-3</v>
      </c>
      <c r="H512" s="10">
        <f t="shared" si="27"/>
        <v>3.4108786610904662E-3</v>
      </c>
      <c r="I512" s="10">
        <f t="shared" si="28"/>
        <v>2.2032419232227429E-3</v>
      </c>
      <c r="J512" s="11">
        <f>(1-$M$4)*H512+$M$4*G512</f>
        <v>3.5210407572516035E-3</v>
      </c>
    </row>
    <row r="513" spans="4:10" x14ac:dyDescent="0.25">
      <c r="D513" s="7">
        <v>43566</v>
      </c>
      <c r="E513" s="47">
        <v>48.429420471191399</v>
      </c>
      <c r="F513" s="47">
        <v>274.37051391601602</v>
      </c>
      <c r="G513" s="10">
        <f t="shared" si="26"/>
        <v>-8.3242143503755583E-3</v>
      </c>
      <c r="H513" s="10">
        <f t="shared" si="27"/>
        <v>-2.7765824128966887E-4</v>
      </c>
      <c r="I513" s="10">
        <f t="shared" si="28"/>
        <v>-8.0465561090858895E-3</v>
      </c>
      <c r="J513" s="11">
        <f>(1-$M$4)*H513+$M$4*G513</f>
        <v>-6.7998604674396335E-4</v>
      </c>
    </row>
    <row r="514" spans="4:10" x14ac:dyDescent="0.25">
      <c r="D514" s="7">
        <v>43567</v>
      </c>
      <c r="E514" s="47">
        <v>48.409938812255902</v>
      </c>
      <c r="F514" s="47">
        <v>276.22695922851602</v>
      </c>
      <c r="G514" s="10">
        <f t="shared" si="26"/>
        <v>-4.0226909068807881E-4</v>
      </c>
      <c r="H514" s="10">
        <f t="shared" si="27"/>
        <v>6.7661983279596605E-3</v>
      </c>
      <c r="I514" s="10">
        <f t="shared" si="28"/>
        <v>-7.1684674186477393E-3</v>
      </c>
      <c r="J514" s="11">
        <f>(1-$M$4)*H514+$M$4*G514</f>
        <v>6.4077749570272732E-3</v>
      </c>
    </row>
    <row r="515" spans="4:10" x14ac:dyDescent="0.25">
      <c r="D515" s="7">
        <v>43570</v>
      </c>
      <c r="E515" s="47">
        <v>48.4975776672363</v>
      </c>
      <c r="F515" s="47">
        <v>276.04605102539102</v>
      </c>
      <c r="G515" s="10">
        <f t="shared" si="26"/>
        <v>1.8103483939584386E-3</v>
      </c>
      <c r="H515" s="10">
        <f t="shared" si="27"/>
        <v>-6.549259479605718E-4</v>
      </c>
      <c r="I515" s="10">
        <f t="shared" si="28"/>
        <v>2.4652743419190104E-3</v>
      </c>
      <c r="J515" s="11">
        <f>(1-$M$4)*H515+$M$4*G515</f>
        <v>-5.3166223086462128E-4</v>
      </c>
    </row>
    <row r="516" spans="4:10" x14ac:dyDescent="0.25">
      <c r="D516" s="7">
        <v>43571</v>
      </c>
      <c r="E516" s="47">
        <v>48.502449035644503</v>
      </c>
      <c r="F516" s="47">
        <v>276.22695922851602</v>
      </c>
      <c r="G516" s="10">
        <f t="shared" si="26"/>
        <v>1.0044560249222734E-4</v>
      </c>
      <c r="H516" s="10">
        <f t="shared" si="27"/>
        <v>6.5535515705805736E-4</v>
      </c>
      <c r="I516" s="10">
        <f t="shared" si="28"/>
        <v>-5.5490955456583002E-4</v>
      </c>
      <c r="J516" s="11">
        <f>(1-$M$4)*H516+$M$4*G516</f>
        <v>6.2760967932976584E-4</v>
      </c>
    </row>
    <row r="517" spans="4:10" x14ac:dyDescent="0.25">
      <c r="D517" s="7">
        <v>43572</v>
      </c>
      <c r="E517" s="47">
        <v>49.446945190429702</v>
      </c>
      <c r="F517" s="47">
        <v>275.551025390625</v>
      </c>
      <c r="G517" s="10">
        <f t="shared" si="26"/>
        <v>1.9473164212617133E-2</v>
      </c>
      <c r="H517" s="10">
        <f t="shared" si="27"/>
        <v>-2.4470234179128081E-3</v>
      </c>
      <c r="I517" s="10">
        <f t="shared" si="28"/>
        <v>2.1920187630529941E-2</v>
      </c>
      <c r="J517" s="11">
        <f>(1-$M$4)*H517+$M$4*G517</f>
        <v>-1.3510140363863108E-3</v>
      </c>
    </row>
    <row r="518" spans="4:10" x14ac:dyDescent="0.25">
      <c r="D518" s="7">
        <v>43573</v>
      </c>
      <c r="E518" s="47">
        <v>49.624641418457003</v>
      </c>
      <c r="F518" s="47">
        <v>276.09362792968699</v>
      </c>
      <c r="G518" s="10">
        <f t="shared" si="26"/>
        <v>3.5936745403171155E-3</v>
      </c>
      <c r="H518" s="10">
        <f t="shared" si="27"/>
        <v>1.96915449068924E-3</v>
      </c>
      <c r="I518" s="10">
        <f t="shared" si="28"/>
        <v>1.6245200496278756E-3</v>
      </c>
      <c r="J518" s="11">
        <f>(1-$M$4)*H518+$M$4*G518</f>
        <v>2.0503804931706338E-3</v>
      </c>
    </row>
    <row r="519" spans="4:10" x14ac:dyDescent="0.25">
      <c r="D519" s="7">
        <v>43577</v>
      </c>
      <c r="E519" s="47">
        <v>49.787731170654297</v>
      </c>
      <c r="F519" s="47">
        <v>276.33160400390602</v>
      </c>
      <c r="G519" s="10">
        <f t="shared" ref="G519:G582" si="29">E519/E518-1</f>
        <v>3.286467116649705E-3</v>
      </c>
      <c r="H519" s="10">
        <f t="shared" ref="H519:H582" si="30">F519/F518-1</f>
        <v>8.6193975573989334E-4</v>
      </c>
      <c r="I519" s="10">
        <f t="shared" ref="I519:I582" si="31">G519-H519</f>
        <v>2.4245273609098117E-3</v>
      </c>
      <c r="J519" s="11">
        <f>(1-$M$4)*H519+$M$4*G519</f>
        <v>9.831661237853838E-4</v>
      </c>
    </row>
    <row r="520" spans="4:10" x14ac:dyDescent="0.25">
      <c r="D520" s="7">
        <v>43578</v>
      </c>
      <c r="E520" s="47">
        <v>50.505836486816399</v>
      </c>
      <c r="F520" s="47">
        <v>278.81628417968801</v>
      </c>
      <c r="G520" s="10">
        <f t="shared" si="29"/>
        <v>1.4423338828208454E-2</v>
      </c>
      <c r="H520" s="10">
        <f t="shared" si="30"/>
        <v>8.9916612496732107E-3</v>
      </c>
      <c r="I520" s="10">
        <f t="shared" si="31"/>
        <v>5.4316775785352434E-3</v>
      </c>
      <c r="J520" s="11">
        <f>(1-$M$4)*H520+$M$4*G520</f>
        <v>9.2632451285999725E-3</v>
      </c>
    </row>
    <row r="521" spans="4:10" x14ac:dyDescent="0.25">
      <c r="D521" s="7">
        <v>43579</v>
      </c>
      <c r="E521" s="47">
        <v>50.427944183349602</v>
      </c>
      <c r="F521" s="47">
        <v>278.19754028320301</v>
      </c>
      <c r="G521" s="10">
        <f t="shared" si="29"/>
        <v>-1.5422436075706036E-3</v>
      </c>
      <c r="H521" s="10">
        <f t="shared" si="30"/>
        <v>-2.2191813448250164E-3</v>
      </c>
      <c r="I521" s="10">
        <f t="shared" si="31"/>
        <v>6.7693773725441275E-4</v>
      </c>
      <c r="J521" s="11">
        <f>(1-$M$4)*H521+$M$4*G521</f>
        <v>-2.1853344579622954E-3</v>
      </c>
    </row>
    <row r="522" spans="4:10" x14ac:dyDescent="0.25">
      <c r="D522" s="7">
        <v>43580</v>
      </c>
      <c r="E522" s="47">
        <v>49.970298767089801</v>
      </c>
      <c r="F522" s="47">
        <v>278.02618408203102</v>
      </c>
      <c r="G522" s="10">
        <f t="shared" si="29"/>
        <v>-9.075234449293812E-3</v>
      </c>
      <c r="H522" s="10">
        <f t="shared" si="30"/>
        <v>-6.1595153212912201E-4</v>
      </c>
      <c r="I522" s="10">
        <f t="shared" si="31"/>
        <v>-8.4592829171646899E-3</v>
      </c>
      <c r="J522" s="11">
        <f>(1-$M$4)*H522+$M$4*G522</f>
        <v>-1.0389156779873564E-3</v>
      </c>
    </row>
    <row r="523" spans="4:10" x14ac:dyDescent="0.25">
      <c r="D523" s="7">
        <v>43581</v>
      </c>
      <c r="E523" s="47">
        <v>49.7317504882813</v>
      </c>
      <c r="F523" s="47">
        <v>279.32086181640602</v>
      </c>
      <c r="G523" s="10">
        <f t="shared" si="29"/>
        <v>-4.7738013318745498E-3</v>
      </c>
      <c r="H523" s="10">
        <f t="shared" si="30"/>
        <v>4.6566755525192516E-3</v>
      </c>
      <c r="I523" s="10">
        <f t="shared" si="31"/>
        <v>-9.4304768843938014E-3</v>
      </c>
      <c r="J523" s="11">
        <f>(1-$M$4)*H523+$M$4*G523</f>
        <v>4.1851517082995612E-3</v>
      </c>
    </row>
    <row r="524" spans="4:10" x14ac:dyDescent="0.25">
      <c r="D524" s="7">
        <v>43584</v>
      </c>
      <c r="E524" s="47">
        <v>49.807209014892599</v>
      </c>
      <c r="F524" s="47">
        <v>279.75872802734398</v>
      </c>
      <c r="G524" s="10">
        <f t="shared" si="29"/>
        <v>1.5173108903352439E-3</v>
      </c>
      <c r="H524" s="10">
        <f t="shared" si="30"/>
        <v>1.5676101243944363E-3</v>
      </c>
      <c r="I524" s="10">
        <f t="shared" si="31"/>
        <v>-5.0299234059192344E-5</v>
      </c>
      <c r="J524" s="11">
        <f>(1-$M$4)*H524+$M$4*G524</f>
        <v>1.5650951626914767E-3</v>
      </c>
    </row>
    <row r="525" spans="4:10" x14ac:dyDescent="0.25">
      <c r="D525" s="7">
        <v>43585</v>
      </c>
      <c r="E525" s="47">
        <v>48.848110198974602</v>
      </c>
      <c r="F525" s="47">
        <v>279.90151977539102</v>
      </c>
      <c r="G525" s="10">
        <f t="shared" si="29"/>
        <v>-1.9256224849523718E-2</v>
      </c>
      <c r="H525" s="10">
        <f t="shared" si="30"/>
        <v>5.1041034198973101E-4</v>
      </c>
      <c r="I525" s="10">
        <f t="shared" si="31"/>
        <v>-1.9766635191513449E-2</v>
      </c>
      <c r="J525" s="11">
        <f>(1-$M$4)*H525+$M$4*G525</f>
        <v>-4.7792141758594143E-4</v>
      </c>
    </row>
    <row r="526" spans="4:10" x14ac:dyDescent="0.25">
      <c r="D526" s="7">
        <v>43586</v>
      </c>
      <c r="E526" s="47">
        <v>51.245845794677699</v>
      </c>
      <c r="F526" s="47">
        <v>277.79766845703102</v>
      </c>
      <c r="G526" s="10">
        <f t="shared" si="29"/>
        <v>4.9085534444143653E-2</v>
      </c>
      <c r="H526" s="10">
        <f t="shared" si="30"/>
        <v>-7.5163983391309808E-3</v>
      </c>
      <c r="I526" s="10">
        <f t="shared" si="31"/>
        <v>5.6601932783274633E-2</v>
      </c>
      <c r="J526" s="11">
        <f>(1-$M$4)*H526+$M$4*G526</f>
        <v>-4.6863016999672486E-3</v>
      </c>
    </row>
    <row r="527" spans="4:10" x14ac:dyDescent="0.25">
      <c r="D527" s="7">
        <v>43587</v>
      </c>
      <c r="E527" s="47">
        <v>50.912357330322301</v>
      </c>
      <c r="F527" s="47">
        <v>277.19790649414102</v>
      </c>
      <c r="G527" s="10">
        <f t="shared" si="29"/>
        <v>-6.5076194798610043E-3</v>
      </c>
      <c r="H527" s="10">
        <f t="shared" si="30"/>
        <v>-2.1589884689142691E-3</v>
      </c>
      <c r="I527" s="10">
        <f t="shared" si="31"/>
        <v>-4.3486310109467352E-3</v>
      </c>
      <c r="J527" s="11">
        <f>(1-$M$4)*H527+$M$4*G527</f>
        <v>-2.3764200194616061E-3</v>
      </c>
    </row>
    <row r="528" spans="4:10" x14ac:dyDescent="0.25">
      <c r="D528" s="7">
        <v>43588</v>
      </c>
      <c r="E528" s="47">
        <v>51.545261383056598</v>
      </c>
      <c r="F528" s="47">
        <v>279.91110229492199</v>
      </c>
      <c r="G528" s="10">
        <f t="shared" si="29"/>
        <v>1.2431246281290331E-2</v>
      </c>
      <c r="H528" s="10">
        <f t="shared" si="30"/>
        <v>9.7879375609148944E-3</v>
      </c>
      <c r="I528" s="10">
        <f t="shared" si="31"/>
        <v>2.6433087203754368E-3</v>
      </c>
      <c r="J528" s="11">
        <f>(1-$M$4)*H528+$M$4*G528</f>
        <v>9.9201029969336659E-3</v>
      </c>
    </row>
    <row r="529" spans="4:10" x14ac:dyDescent="0.25">
      <c r="D529" s="7">
        <v>43591</v>
      </c>
      <c r="E529" s="47">
        <v>50.749259948730497</v>
      </c>
      <c r="F529" s="47">
        <v>278.75924682617199</v>
      </c>
      <c r="G529" s="10">
        <f t="shared" si="29"/>
        <v>-1.5442766472957614E-2</v>
      </c>
      <c r="H529" s="10">
        <f t="shared" si="30"/>
        <v>-4.1150760341630566E-3</v>
      </c>
      <c r="I529" s="10">
        <f t="shared" si="31"/>
        <v>-1.1327690438794558E-2</v>
      </c>
      <c r="J529" s="11">
        <f>(1-$M$4)*H529+$M$4*G529</f>
        <v>-4.6814605561027837E-3</v>
      </c>
    </row>
    <row r="530" spans="4:10" x14ac:dyDescent="0.25">
      <c r="D530" s="7">
        <v>43592</v>
      </c>
      <c r="E530" s="47">
        <v>49.3812065124512</v>
      </c>
      <c r="F530" s="47">
        <v>274.10397338867199</v>
      </c>
      <c r="G530" s="10">
        <f t="shared" si="29"/>
        <v>-2.6957111052680838E-2</v>
      </c>
      <c r="H530" s="10">
        <f t="shared" si="30"/>
        <v>-1.6699978531664383E-2</v>
      </c>
      <c r="I530" s="10">
        <f t="shared" si="31"/>
        <v>-1.0257132521016454E-2</v>
      </c>
      <c r="J530" s="11">
        <f>(1-$M$4)*H530+$M$4*G530</f>
        <v>-1.7212835157715205E-2</v>
      </c>
    </row>
    <row r="531" spans="4:10" x14ac:dyDescent="0.25">
      <c r="D531" s="7">
        <v>43593</v>
      </c>
      <c r="E531" s="47">
        <v>49.390949249267599</v>
      </c>
      <c r="F531" s="47">
        <v>273.72317504882801</v>
      </c>
      <c r="G531" s="10">
        <f t="shared" si="29"/>
        <v>1.9729645151422837E-4</v>
      </c>
      <c r="H531" s="10">
        <f t="shared" si="30"/>
        <v>-1.3892477921289004E-3</v>
      </c>
      <c r="I531" s="10">
        <f t="shared" si="31"/>
        <v>1.5865442436431287E-3</v>
      </c>
      <c r="J531" s="11">
        <f>(1-$M$4)*H531+$M$4*G531</f>
        <v>-1.3099205799467438E-3</v>
      </c>
    </row>
    <row r="532" spans="4:10" x14ac:dyDescent="0.25">
      <c r="D532" s="7">
        <v>43594</v>
      </c>
      <c r="E532" s="47">
        <v>48.860286712646499</v>
      </c>
      <c r="F532" s="47">
        <v>272.89495849609398</v>
      </c>
      <c r="G532" s="10">
        <f t="shared" si="29"/>
        <v>-1.0744125081357248E-2</v>
      </c>
      <c r="H532" s="10">
        <f t="shared" si="30"/>
        <v>-3.0257450893088622E-3</v>
      </c>
      <c r="I532" s="10">
        <f t="shared" si="31"/>
        <v>-7.7183799920483853E-3</v>
      </c>
      <c r="J532" s="11">
        <f>(1-$M$4)*H532+$M$4*G532</f>
        <v>-3.4116640889112811E-3</v>
      </c>
    </row>
    <row r="533" spans="4:10" x14ac:dyDescent="0.25">
      <c r="D533" s="7">
        <v>43595</v>
      </c>
      <c r="E533" s="47">
        <v>48.183391571044901</v>
      </c>
      <c r="F533" s="47">
        <v>274.26580810546898</v>
      </c>
      <c r="G533" s="10">
        <f t="shared" si="29"/>
        <v>-1.3853687465702036E-2</v>
      </c>
      <c r="H533" s="10">
        <f t="shared" si="30"/>
        <v>5.0233599657891759E-3</v>
      </c>
      <c r="I533" s="10">
        <f t="shared" si="31"/>
        <v>-1.8877047431491212E-2</v>
      </c>
      <c r="J533" s="11">
        <f>(1-$M$4)*H533+$M$4*G533</f>
        <v>4.0795075942146146E-3</v>
      </c>
    </row>
    <row r="534" spans="4:10" x14ac:dyDescent="0.25">
      <c r="D534" s="7">
        <v>43598</v>
      </c>
      <c r="E534" s="47">
        <v>45.383007049560597</v>
      </c>
      <c r="F534" s="47">
        <v>267.37347412109398</v>
      </c>
      <c r="G534" s="10">
        <f t="shared" si="29"/>
        <v>-5.81192902819061E-2</v>
      </c>
      <c r="H534" s="10">
        <f t="shared" si="30"/>
        <v>-2.5130124793844355E-2</v>
      </c>
      <c r="I534" s="10">
        <f t="shared" si="31"/>
        <v>-3.2989165488061745E-2</v>
      </c>
      <c r="J534" s="11">
        <f>(1-$M$4)*H534+$M$4*G534</f>
        <v>-2.6779583068247442E-2</v>
      </c>
    </row>
    <row r="535" spans="4:10" x14ac:dyDescent="0.25">
      <c r="D535" s="7">
        <v>43599</v>
      </c>
      <c r="E535" s="47">
        <v>46.101432800292997</v>
      </c>
      <c r="F535" s="47">
        <v>269.79153442382801</v>
      </c>
      <c r="G535" s="10">
        <f t="shared" si="29"/>
        <v>1.5830280923162299E-2</v>
      </c>
      <c r="H535" s="10">
        <f t="shared" si="30"/>
        <v>9.0437554087317018E-3</v>
      </c>
      <c r="I535" s="10">
        <f t="shared" si="31"/>
        <v>6.7865255144305969E-3</v>
      </c>
      <c r="J535" s="11">
        <f>(1-$M$4)*H535+$M$4*G535</f>
        <v>9.3830816844532317E-3</v>
      </c>
    </row>
    <row r="536" spans="4:10" x14ac:dyDescent="0.25">
      <c r="D536" s="7">
        <v>43600</v>
      </c>
      <c r="E536" s="47">
        <v>46.6536865234375</v>
      </c>
      <c r="F536" s="47">
        <v>271.37179565429699</v>
      </c>
      <c r="G536" s="10">
        <f t="shared" si="29"/>
        <v>1.1979101073426701E-2</v>
      </c>
      <c r="H536" s="10">
        <f t="shared" si="30"/>
        <v>5.8573417948186712E-3</v>
      </c>
      <c r="I536" s="10">
        <f t="shared" si="31"/>
        <v>6.1217592786080299E-3</v>
      </c>
      <c r="J536" s="11">
        <f>(1-$M$4)*H536+$M$4*G536</f>
        <v>6.163429758749072E-3</v>
      </c>
    </row>
    <row r="537" spans="4:10" x14ac:dyDescent="0.25">
      <c r="D537" s="7">
        <v>43601</v>
      </c>
      <c r="E537" s="47">
        <v>46.448429107666001</v>
      </c>
      <c r="F537" s="47">
        <v>273.88497924804699</v>
      </c>
      <c r="G537" s="10">
        <f t="shared" si="29"/>
        <v>-4.3995969250657518E-3</v>
      </c>
      <c r="H537" s="10">
        <f t="shared" si="30"/>
        <v>9.2610346174353264E-3</v>
      </c>
      <c r="I537" s="10">
        <f t="shared" si="31"/>
        <v>-1.3660631542501078E-2</v>
      </c>
      <c r="J537" s="11">
        <f>(1-$M$4)*H537+$M$4*G537</f>
        <v>8.5780030403102715E-3</v>
      </c>
    </row>
    <row r="538" spans="4:10" x14ac:dyDescent="0.25">
      <c r="D538" s="7">
        <v>43602</v>
      </c>
      <c r="E538" s="47">
        <v>46.184516906738303</v>
      </c>
      <c r="F538" s="47">
        <v>272.11434936523398</v>
      </c>
      <c r="G538" s="10">
        <f t="shared" si="29"/>
        <v>-5.6818326474714631E-3</v>
      </c>
      <c r="H538" s="10">
        <f t="shared" si="30"/>
        <v>-6.4648667030747786E-3</v>
      </c>
      <c r="I538" s="10">
        <f t="shared" si="31"/>
        <v>7.8303405560331552E-4</v>
      </c>
      <c r="J538" s="11">
        <f>(1-$M$4)*H538+$M$4*G538</f>
        <v>-6.4257150002946127E-3</v>
      </c>
    </row>
    <row r="539" spans="4:10" x14ac:dyDescent="0.25">
      <c r="D539" s="7">
        <v>43605</v>
      </c>
      <c r="E539" s="47">
        <v>44.740333557128899</v>
      </c>
      <c r="F539" s="47">
        <v>270.31512451171898</v>
      </c>
      <c r="G539" s="10">
        <f t="shared" si="29"/>
        <v>-3.1269859388714294E-2</v>
      </c>
      <c r="H539" s="10">
        <f t="shared" si="30"/>
        <v>-6.6120175496517941E-3</v>
      </c>
      <c r="I539" s="10">
        <f t="shared" si="31"/>
        <v>-2.46578418390625E-2</v>
      </c>
      <c r="J539" s="11">
        <f>(1-$M$4)*H539+$M$4*G539</f>
        <v>-7.8449096416049191E-3</v>
      </c>
    </row>
    <row r="540" spans="4:10" x14ac:dyDescent="0.25">
      <c r="D540" s="7">
        <v>43606</v>
      </c>
      <c r="E540" s="47">
        <v>45.598049163818402</v>
      </c>
      <c r="F540" s="47">
        <v>272.75216674804699</v>
      </c>
      <c r="G540" s="10">
        <f t="shared" si="29"/>
        <v>1.9170970319080993E-2</v>
      </c>
      <c r="H540" s="10">
        <f t="shared" si="30"/>
        <v>9.0155600458174945E-3</v>
      </c>
      <c r="I540" s="10">
        <f t="shared" si="31"/>
        <v>1.0155410273263499E-2</v>
      </c>
      <c r="J540" s="11">
        <f>(1-$M$4)*H540+$M$4*G540</f>
        <v>9.5233305594806701E-3</v>
      </c>
    </row>
    <row r="541" spans="4:10" x14ac:dyDescent="0.25">
      <c r="D541" s="7">
        <v>43607</v>
      </c>
      <c r="E541" s="47">
        <v>44.664577484130902</v>
      </c>
      <c r="F541" s="47">
        <v>271.91442871093699</v>
      </c>
      <c r="G541" s="10">
        <f t="shared" si="29"/>
        <v>-2.0471745980488176E-2</v>
      </c>
      <c r="H541" s="10">
        <f t="shared" si="30"/>
        <v>-3.0714257822335167E-3</v>
      </c>
      <c r="I541" s="10">
        <f t="shared" si="31"/>
        <v>-1.740032019825466E-2</v>
      </c>
      <c r="J541" s="11">
        <f>(1-$M$4)*H541+$M$4*G541</f>
        <v>-3.94144179214625E-3</v>
      </c>
    </row>
    <row r="542" spans="4:10" x14ac:dyDescent="0.25">
      <c r="D542" s="7">
        <v>43608</v>
      </c>
      <c r="E542" s="47">
        <v>43.902168273925803</v>
      </c>
      <c r="F542" s="47">
        <v>268.59194946289102</v>
      </c>
      <c r="G542" s="10">
        <f t="shared" si="29"/>
        <v>-1.706966130992682E-2</v>
      </c>
      <c r="H542" s="10">
        <f t="shared" si="30"/>
        <v>-1.2218841286932847E-2</v>
      </c>
      <c r="I542" s="10">
        <f t="shared" si="31"/>
        <v>-4.8508200229939735E-3</v>
      </c>
      <c r="J542" s="11">
        <f>(1-$M$4)*H542+$M$4*G542</f>
        <v>-1.2461382288082546E-2</v>
      </c>
    </row>
    <row r="543" spans="4:10" x14ac:dyDescent="0.25">
      <c r="D543" s="7">
        <v>43609</v>
      </c>
      <c r="E543" s="47">
        <v>43.733558654785199</v>
      </c>
      <c r="F543" s="47">
        <v>269.20126342773398</v>
      </c>
      <c r="G543" s="10">
        <f t="shared" si="29"/>
        <v>-3.8405761211740552E-3</v>
      </c>
      <c r="H543" s="10">
        <f t="shared" si="30"/>
        <v>2.2685488752043348E-3</v>
      </c>
      <c r="I543" s="10">
        <f t="shared" si="31"/>
        <v>-6.10912499637839E-3</v>
      </c>
      <c r="J543" s="11">
        <f>(1-$M$4)*H543+$M$4*G543</f>
        <v>1.9630926253854154E-3</v>
      </c>
    </row>
    <row r="544" spans="4:10" x14ac:dyDescent="0.25">
      <c r="D544" s="7">
        <v>43613</v>
      </c>
      <c r="E544" s="47">
        <v>43.552730560302699</v>
      </c>
      <c r="F544" s="47">
        <v>266.69760131835898</v>
      </c>
      <c r="G544" s="10">
        <f t="shared" si="29"/>
        <v>-4.134767442775078E-3</v>
      </c>
      <c r="H544" s="10">
        <f t="shared" si="30"/>
        <v>-9.300335657774883E-3</v>
      </c>
      <c r="I544" s="10">
        <f t="shared" si="31"/>
        <v>5.165568214999805E-3</v>
      </c>
      <c r="J544" s="11">
        <f>(1-$M$4)*H544+$M$4*G544</f>
        <v>-9.0420572470248928E-3</v>
      </c>
    </row>
    <row r="545" spans="4:10" x14ac:dyDescent="0.25">
      <c r="D545" s="7">
        <v>43614</v>
      </c>
      <c r="E545" s="47">
        <v>43.345024108886697</v>
      </c>
      <c r="F545" s="47">
        <v>264.90780639648398</v>
      </c>
      <c r="G545" s="10">
        <f t="shared" si="29"/>
        <v>-4.7690798887664032E-3</v>
      </c>
      <c r="H545" s="10">
        <f t="shared" si="30"/>
        <v>-6.7109524533687237E-3</v>
      </c>
      <c r="I545" s="10">
        <f t="shared" si="31"/>
        <v>1.9418725646023205E-3</v>
      </c>
      <c r="J545" s="11">
        <f>(1-$M$4)*H545+$M$4*G545</f>
        <v>-6.6138588251386079E-3</v>
      </c>
    </row>
    <row r="546" spans="4:10" x14ac:dyDescent="0.25">
      <c r="D546" s="7">
        <v>43615</v>
      </c>
      <c r="E546" s="47">
        <v>43.569839477539098</v>
      </c>
      <c r="F546" s="47">
        <v>265.63134765625</v>
      </c>
      <c r="G546" s="10">
        <f t="shared" si="29"/>
        <v>5.1866476781197157E-3</v>
      </c>
      <c r="H546" s="10">
        <f t="shared" si="30"/>
        <v>2.7312945949320433E-3</v>
      </c>
      <c r="I546" s="10">
        <f t="shared" si="31"/>
        <v>2.4553530831876724E-3</v>
      </c>
      <c r="J546" s="11">
        <f>(1-$M$4)*H546+$M$4*G546</f>
        <v>2.8540622490914268E-3</v>
      </c>
    </row>
    <row r="547" spans="4:10" x14ac:dyDescent="0.25">
      <c r="D547" s="7">
        <v>43616</v>
      </c>
      <c r="E547" s="47">
        <v>42.780551910400398</v>
      </c>
      <c r="F547" s="47">
        <v>262.05187988281199</v>
      </c>
      <c r="G547" s="10">
        <f t="shared" si="29"/>
        <v>-1.8115457311831284E-2</v>
      </c>
      <c r="H547" s="10">
        <f t="shared" si="30"/>
        <v>-1.3475321361807624E-2</v>
      </c>
      <c r="I547" s="10">
        <f t="shared" si="31"/>
        <v>-4.6401359500236605E-3</v>
      </c>
      <c r="J547" s="11">
        <f>(1-$M$4)*H547+$M$4*G547</f>
        <v>-1.3707328159308807E-2</v>
      </c>
    </row>
    <row r="548" spans="4:10" x14ac:dyDescent="0.25">
      <c r="D548" s="7">
        <v>43619</v>
      </c>
      <c r="E548" s="47">
        <v>42.348018646240199</v>
      </c>
      <c r="F548" s="47">
        <v>261.38555908203102</v>
      </c>
      <c r="G548" s="10">
        <f t="shared" si="29"/>
        <v>-1.0110511548941603E-2</v>
      </c>
      <c r="H548" s="10">
        <f t="shared" si="30"/>
        <v>-2.542705669880907E-3</v>
      </c>
      <c r="I548" s="10">
        <f t="shared" si="31"/>
        <v>-7.5678058790606961E-3</v>
      </c>
      <c r="J548" s="11">
        <f>(1-$M$4)*H548+$M$4*G548</f>
        <v>-2.9210959638339418E-3</v>
      </c>
    </row>
    <row r="549" spans="4:10" x14ac:dyDescent="0.25">
      <c r="D549" s="7">
        <v>43620</v>
      </c>
      <c r="E549" s="47">
        <v>43.897285461425803</v>
      </c>
      <c r="F549" s="47">
        <v>267.05926513671898</v>
      </c>
      <c r="G549" s="10">
        <f t="shared" si="29"/>
        <v>3.6584162959963029E-2</v>
      </c>
      <c r="H549" s="10">
        <f t="shared" si="30"/>
        <v>2.1706272047367969E-2</v>
      </c>
      <c r="I549" s="10">
        <f t="shared" si="31"/>
        <v>1.487789091259506E-2</v>
      </c>
      <c r="J549" s="11">
        <f>(1-$M$4)*H549+$M$4*G549</f>
        <v>2.2450166592997721E-2</v>
      </c>
    </row>
    <row r="550" spans="4:10" x14ac:dyDescent="0.25">
      <c r="D550" s="7">
        <v>43621</v>
      </c>
      <c r="E550" s="47">
        <v>44.605930328369098</v>
      </c>
      <c r="F550" s="47">
        <v>269.37258911132801</v>
      </c>
      <c r="G550" s="10">
        <f t="shared" si="29"/>
        <v>1.6143250305671097E-2</v>
      </c>
      <c r="H550" s="10">
        <f t="shared" si="30"/>
        <v>8.6622120128456714E-3</v>
      </c>
      <c r="I550" s="10">
        <f t="shared" si="31"/>
        <v>7.481038292825426E-3</v>
      </c>
      <c r="J550" s="11">
        <f>(1-$M$4)*H550+$M$4*G550</f>
        <v>9.0362639274869424E-3</v>
      </c>
    </row>
    <row r="551" spans="4:10" x14ac:dyDescent="0.25">
      <c r="D551" s="7">
        <v>43622</v>
      </c>
      <c r="E551" s="47">
        <v>45.260822296142599</v>
      </c>
      <c r="F551" s="47">
        <v>271.124267578125</v>
      </c>
      <c r="G551" s="10">
        <f t="shared" si="29"/>
        <v>1.468172422259717E-2</v>
      </c>
      <c r="H551" s="10">
        <f t="shared" si="30"/>
        <v>6.502808888520839E-3</v>
      </c>
      <c r="I551" s="10">
        <f t="shared" si="31"/>
        <v>8.178915334076331E-3</v>
      </c>
      <c r="J551" s="11">
        <f>(1-$M$4)*H551+$M$4*G551</f>
        <v>6.9117546552246549E-3</v>
      </c>
    </row>
    <row r="552" spans="4:10" x14ac:dyDescent="0.25">
      <c r="D552" s="7">
        <v>43623</v>
      </c>
      <c r="E552" s="47">
        <v>46.465530395507798</v>
      </c>
      <c r="F552" s="47">
        <v>273.83743286132801</v>
      </c>
      <c r="G552" s="10">
        <f t="shared" si="29"/>
        <v>2.6617017505399465E-2</v>
      </c>
      <c r="H552" s="10">
        <f t="shared" si="30"/>
        <v>1.0007091240628929E-2</v>
      </c>
      <c r="I552" s="10">
        <f t="shared" si="31"/>
        <v>1.6609926264770536E-2</v>
      </c>
      <c r="J552" s="11">
        <f>(1-$M$4)*H552+$M$4*G552</f>
        <v>1.0837587553867455E-2</v>
      </c>
    </row>
    <row r="553" spans="4:10" x14ac:dyDescent="0.25">
      <c r="D553" s="7">
        <v>43626</v>
      </c>
      <c r="E553" s="47">
        <v>47.059333801269503</v>
      </c>
      <c r="F553" s="47">
        <v>275.09402465820301</v>
      </c>
      <c r="G553" s="10">
        <f t="shared" si="29"/>
        <v>1.2779438880979876E-2</v>
      </c>
      <c r="H553" s="10">
        <f t="shared" si="30"/>
        <v>4.5888240469715846E-3</v>
      </c>
      <c r="I553" s="10">
        <f t="shared" si="31"/>
        <v>8.1906148340082918E-3</v>
      </c>
      <c r="J553" s="11">
        <f>(1-$M$4)*H553+$M$4*G553</f>
        <v>4.9983547886719992E-3</v>
      </c>
    </row>
    <row r="554" spans="4:10" x14ac:dyDescent="0.25">
      <c r="D554" s="7">
        <v>43627</v>
      </c>
      <c r="E554" s="47">
        <v>47.604255676269503</v>
      </c>
      <c r="F554" s="47">
        <v>275.02746582031199</v>
      </c>
      <c r="G554" s="10">
        <f t="shared" si="29"/>
        <v>1.1579464284411589E-2</v>
      </c>
      <c r="H554" s="10">
        <f t="shared" si="30"/>
        <v>-2.4194941338229192E-4</v>
      </c>
      <c r="I554" s="10">
        <f t="shared" si="31"/>
        <v>1.1821413697793881E-2</v>
      </c>
      <c r="J554" s="11">
        <f>(1-$M$4)*H554+$M$4*G554</f>
        <v>3.4912127150740221E-4</v>
      </c>
    </row>
    <row r="555" spans="4:10" x14ac:dyDescent="0.25">
      <c r="D555" s="7">
        <v>43628</v>
      </c>
      <c r="E555" s="47">
        <v>47.452754974365199</v>
      </c>
      <c r="F555" s="47">
        <v>274.54190063476602</v>
      </c>
      <c r="G555" s="10">
        <f t="shared" si="29"/>
        <v>-3.1825033235385325E-3</v>
      </c>
      <c r="H555" s="10">
        <f t="shared" si="30"/>
        <v>-1.7655152517138673E-3</v>
      </c>
      <c r="I555" s="10">
        <f t="shared" si="31"/>
        <v>-1.4169880718246652E-3</v>
      </c>
      <c r="J555" s="11">
        <f>(1-$M$4)*H555+$M$4*G555</f>
        <v>-1.8363646553051004E-3</v>
      </c>
    </row>
    <row r="556" spans="4:10" x14ac:dyDescent="0.25">
      <c r="D556" s="7">
        <v>43629</v>
      </c>
      <c r="E556" s="47">
        <v>47.442981719970703</v>
      </c>
      <c r="F556" s="47">
        <v>275.67474365234398</v>
      </c>
      <c r="G556" s="10">
        <f t="shared" si="29"/>
        <v>-2.059575761149679E-4</v>
      </c>
      <c r="H556" s="10">
        <f t="shared" si="30"/>
        <v>4.1263028155582582E-3</v>
      </c>
      <c r="I556" s="10">
        <f t="shared" si="31"/>
        <v>-4.3322603916732261E-3</v>
      </c>
      <c r="J556" s="11">
        <f>(1-$M$4)*H556+$M$4*G556</f>
        <v>3.909689795974597E-3</v>
      </c>
    </row>
    <row r="557" spans="4:10" x14ac:dyDescent="0.25">
      <c r="D557" s="7">
        <v>43630</v>
      </c>
      <c r="E557" s="47">
        <v>47.098430633544901</v>
      </c>
      <c r="F557" s="47">
        <v>275.37014770507801</v>
      </c>
      <c r="G557" s="10">
        <f t="shared" si="29"/>
        <v>-7.2624247872845604E-3</v>
      </c>
      <c r="H557" s="10">
        <f t="shared" si="30"/>
        <v>-1.1049106030913691E-3</v>
      </c>
      <c r="I557" s="10">
        <f t="shared" si="31"/>
        <v>-6.1575141841931913E-3</v>
      </c>
      <c r="J557" s="11">
        <f>(1-$M$4)*H557+$M$4*G557</f>
        <v>-1.4127863123010286E-3</v>
      </c>
    </row>
    <row r="558" spans="4:10" x14ac:dyDescent="0.25">
      <c r="D558" s="7">
        <v>43633</v>
      </c>
      <c r="E558" s="47">
        <v>47.379444122314503</v>
      </c>
      <c r="F558" s="47">
        <v>275.47482299804699</v>
      </c>
      <c r="G558" s="10">
        <f t="shared" si="29"/>
        <v>5.9665149133325546E-3</v>
      </c>
      <c r="H558" s="10">
        <f t="shared" si="30"/>
        <v>3.8012578284662979E-4</v>
      </c>
      <c r="I558" s="10">
        <f t="shared" si="31"/>
        <v>5.5863891304859248E-3</v>
      </c>
      <c r="J558" s="11">
        <f>(1-$M$4)*H558+$M$4*G558</f>
        <v>6.5944523937092601E-4</v>
      </c>
    </row>
    <row r="559" spans="4:10" x14ac:dyDescent="0.25">
      <c r="D559" s="7">
        <v>43634</v>
      </c>
      <c r="E559" s="47">
        <v>48.493743896484403</v>
      </c>
      <c r="F559" s="47">
        <v>278.359375</v>
      </c>
      <c r="G559" s="10">
        <f t="shared" si="29"/>
        <v>2.3518633340087858E-2</v>
      </c>
      <c r="H559" s="10">
        <f t="shared" si="30"/>
        <v>1.0471200128417735E-2</v>
      </c>
      <c r="I559" s="10">
        <f t="shared" si="31"/>
        <v>1.3047433211670123E-2</v>
      </c>
      <c r="J559" s="11">
        <f>(1-$M$4)*H559+$M$4*G559</f>
        <v>1.112357178900124E-2</v>
      </c>
    </row>
    <row r="560" spans="4:10" x14ac:dyDescent="0.25">
      <c r="D560" s="7">
        <v>43635</v>
      </c>
      <c r="E560" s="47">
        <v>48.352008819580099</v>
      </c>
      <c r="F560" s="47">
        <v>278.98767089843699</v>
      </c>
      <c r="G560" s="10">
        <f t="shared" si="29"/>
        <v>-2.9227497304983308E-3</v>
      </c>
      <c r="H560" s="10">
        <f t="shared" si="30"/>
        <v>2.2571393488615143E-3</v>
      </c>
      <c r="I560" s="10">
        <f t="shared" si="31"/>
        <v>-5.1798890793598451E-3</v>
      </c>
      <c r="J560" s="11">
        <f>(1-$M$4)*H560+$M$4*G560</f>
        <v>1.998144894893522E-3</v>
      </c>
    </row>
    <row r="561" spans="4:10" x14ac:dyDescent="0.25">
      <c r="D561" s="7">
        <v>43636</v>
      </c>
      <c r="E561" s="47">
        <v>48.7405395507813</v>
      </c>
      <c r="F561" s="47">
        <v>281.65310668945301</v>
      </c>
      <c r="G561" s="10">
        <f t="shared" si="29"/>
        <v>8.0354620353202399E-3</v>
      </c>
      <c r="H561" s="10">
        <f t="shared" si="30"/>
        <v>9.5539554935613058E-3</v>
      </c>
      <c r="I561" s="10">
        <f t="shared" si="31"/>
        <v>-1.5184934582410659E-3</v>
      </c>
      <c r="J561" s="11">
        <f>(1-$M$4)*H561+$M$4*G561</f>
        <v>9.4780308206492518E-3</v>
      </c>
    </row>
    <row r="562" spans="4:10" x14ac:dyDescent="0.25">
      <c r="D562" s="7">
        <v>43637</v>
      </c>
      <c r="E562" s="47">
        <v>48.574382781982401</v>
      </c>
      <c r="F562" s="47">
        <v>281.24377441406301</v>
      </c>
      <c r="G562" s="10">
        <f t="shared" si="29"/>
        <v>-3.4090055286685184E-3</v>
      </c>
      <c r="H562" s="10">
        <f t="shared" si="30"/>
        <v>-1.4533206475202398E-3</v>
      </c>
      <c r="I562" s="10">
        <f t="shared" si="31"/>
        <v>-1.9556848811482785E-3</v>
      </c>
      <c r="J562" s="11">
        <f>(1-$M$4)*H562+$M$4*G562</f>
        <v>-1.5511048915776537E-3</v>
      </c>
    </row>
    <row r="563" spans="4:10" x14ac:dyDescent="0.25">
      <c r="D563" s="7">
        <v>43640</v>
      </c>
      <c r="E563" s="47">
        <v>48.525501251220703</v>
      </c>
      <c r="F563" s="47">
        <v>280.8994140625</v>
      </c>
      <c r="G563" s="10">
        <f t="shared" si="29"/>
        <v>-1.0063232502838249E-3</v>
      </c>
      <c r="H563" s="10">
        <f t="shared" si="30"/>
        <v>-1.2244194641479744E-3</v>
      </c>
      <c r="I563" s="10">
        <f t="shared" si="31"/>
        <v>2.1809621386414957E-4</v>
      </c>
      <c r="J563" s="11">
        <f>(1-$M$4)*H563+$M$4*G563</f>
        <v>-1.2135146534547668E-3</v>
      </c>
    </row>
    <row r="564" spans="4:10" x14ac:dyDescent="0.25">
      <c r="D564" s="7">
        <v>43641</v>
      </c>
      <c r="E564" s="47">
        <v>47.789981842041001</v>
      </c>
      <c r="F564" s="47">
        <v>278.14434814453102</v>
      </c>
      <c r="G564" s="10">
        <f t="shared" si="29"/>
        <v>-1.515737890829516E-2</v>
      </c>
      <c r="H564" s="10">
        <f t="shared" si="30"/>
        <v>-9.8080158948141705E-3</v>
      </c>
      <c r="I564" s="10">
        <f t="shared" si="31"/>
        <v>-5.34936301348099E-3</v>
      </c>
      <c r="J564" s="11">
        <f>(1-$M$4)*H564+$M$4*G564</f>
        <v>-1.007548404548822E-2</v>
      </c>
    </row>
    <row r="565" spans="4:10" x14ac:dyDescent="0.25">
      <c r="D565" s="7">
        <v>43642</v>
      </c>
      <c r="E565" s="47">
        <v>48.823631286621101</v>
      </c>
      <c r="F565" s="47">
        <v>277.86691284179699</v>
      </c>
      <c r="G565" s="10">
        <f t="shared" si="29"/>
        <v>2.1628998479149786E-2</v>
      </c>
      <c r="H565" s="10">
        <f t="shared" si="30"/>
        <v>-9.9745080058166735E-4</v>
      </c>
      <c r="I565" s="10">
        <f t="shared" si="31"/>
        <v>2.2626449279731453E-2</v>
      </c>
      <c r="J565" s="11">
        <f>(1-$M$4)*H565+$M$4*G565</f>
        <v>1.3387166340490526E-4</v>
      </c>
    </row>
    <row r="566" spans="4:10" x14ac:dyDescent="0.25">
      <c r="D566" s="7">
        <v>43643</v>
      </c>
      <c r="E566" s="47">
        <v>48.808971405029297</v>
      </c>
      <c r="F566" s="47">
        <v>278.85226440429699</v>
      </c>
      <c r="G566" s="10">
        <f t="shared" si="29"/>
        <v>-3.002620084880947E-4</v>
      </c>
      <c r="H566" s="10">
        <f t="shared" si="30"/>
        <v>3.5461277214428044E-3</v>
      </c>
      <c r="I566" s="10">
        <f t="shared" si="31"/>
        <v>-3.8463897299308991E-3</v>
      </c>
      <c r="J566" s="11">
        <f>(1-$M$4)*H566+$M$4*G566</f>
        <v>3.3538082349462593E-3</v>
      </c>
    </row>
    <row r="567" spans="4:10" x14ac:dyDescent="0.25">
      <c r="D567" s="7">
        <v>43644</v>
      </c>
      <c r="E567" s="47">
        <v>48.364223480224602</v>
      </c>
      <c r="F567" s="47">
        <v>280.28720092773398</v>
      </c>
      <c r="G567" s="10">
        <f t="shared" si="29"/>
        <v>-9.1120118290152208E-3</v>
      </c>
      <c r="H567" s="10">
        <f t="shared" si="30"/>
        <v>5.145866491356621E-3</v>
      </c>
      <c r="I567" s="10">
        <f t="shared" si="31"/>
        <v>-1.4257878320371842E-2</v>
      </c>
      <c r="J567" s="11">
        <f>(1-$M$4)*H567+$M$4*G567</f>
        <v>4.4329725753380284E-3</v>
      </c>
    </row>
    <row r="568" spans="4:10" x14ac:dyDescent="0.25">
      <c r="D568" s="7">
        <v>43647</v>
      </c>
      <c r="E568" s="47">
        <v>49.251262664794901</v>
      </c>
      <c r="F568" s="47">
        <v>282.83175659179699</v>
      </c>
      <c r="G568" s="10">
        <f t="shared" si="29"/>
        <v>1.8340813120528932E-2</v>
      </c>
      <c r="H568" s="10">
        <f t="shared" si="30"/>
        <v>9.0783869389707839E-3</v>
      </c>
      <c r="I568" s="10">
        <f t="shared" si="31"/>
        <v>9.2624261815581477E-3</v>
      </c>
      <c r="J568" s="11">
        <f>(1-$M$4)*H568+$M$4*G568</f>
        <v>9.5415082480486899E-3</v>
      </c>
    </row>
    <row r="569" spans="4:10" x14ac:dyDescent="0.25">
      <c r="D569" s="7">
        <v>43648</v>
      </c>
      <c r="E569" s="47">
        <v>49.5396118164063</v>
      </c>
      <c r="F569" s="47">
        <v>283.56832885742199</v>
      </c>
      <c r="G569" s="10">
        <f t="shared" si="29"/>
        <v>5.8546550080129656E-3</v>
      </c>
      <c r="H569" s="10">
        <f t="shared" si="30"/>
        <v>2.6042770956871131E-3</v>
      </c>
      <c r="I569" s="10">
        <f t="shared" si="31"/>
        <v>3.2503779123258525E-3</v>
      </c>
      <c r="J569" s="11">
        <f>(1-$M$4)*H569+$M$4*G569</f>
        <v>2.7667959913034055E-3</v>
      </c>
    </row>
    <row r="570" spans="4:10" x14ac:dyDescent="0.25">
      <c r="D570" s="7">
        <v>43649</v>
      </c>
      <c r="E570" s="47">
        <v>49.950141906738303</v>
      </c>
      <c r="F570" s="47">
        <v>285.83554077148398</v>
      </c>
      <c r="G570" s="10">
        <f t="shared" si="29"/>
        <v>8.2869056756726955E-3</v>
      </c>
      <c r="H570" s="10">
        <f t="shared" si="30"/>
        <v>7.9952931386846338E-3</v>
      </c>
      <c r="I570" s="10">
        <f t="shared" si="31"/>
        <v>2.9161253698806178E-4</v>
      </c>
      <c r="J570" s="11">
        <f>(1-$M$4)*H570+$M$4*G570</f>
        <v>8.0098737655340362E-3</v>
      </c>
    </row>
    <row r="571" spans="4:10" x14ac:dyDescent="0.25">
      <c r="D571" s="7">
        <v>43651</v>
      </c>
      <c r="E571" s="47">
        <v>49.906154632568402</v>
      </c>
      <c r="F571" s="47">
        <v>285.51022338867199</v>
      </c>
      <c r="G571" s="10">
        <f t="shared" si="29"/>
        <v>-8.8062360767726666E-4</v>
      </c>
      <c r="H571" s="10">
        <f t="shared" si="30"/>
        <v>-1.1381278267004191E-3</v>
      </c>
      <c r="I571" s="10">
        <f t="shared" si="31"/>
        <v>2.5750421902315246E-4</v>
      </c>
      <c r="J571" s="11">
        <f>(1-$M$4)*H571+$M$4*G571</f>
        <v>-1.1252526157492615E-3</v>
      </c>
    </row>
    <row r="572" spans="4:10" x14ac:dyDescent="0.25">
      <c r="D572" s="7">
        <v>43654</v>
      </c>
      <c r="E572" s="47">
        <v>48.877395629882798</v>
      </c>
      <c r="F572" s="47">
        <v>283.94140625</v>
      </c>
      <c r="G572" s="10">
        <f t="shared" si="29"/>
        <v>-2.0613870378509258E-2</v>
      </c>
      <c r="H572" s="10">
        <f t="shared" si="30"/>
        <v>-5.4947844600867768E-3</v>
      </c>
      <c r="I572" s="10">
        <f t="shared" si="31"/>
        <v>-1.5119085918422481E-2</v>
      </c>
      <c r="J572" s="11">
        <f>(1-$M$4)*H572+$M$4*G572</f>
        <v>-6.2507387560079009E-3</v>
      </c>
    </row>
    <row r="573" spans="4:10" x14ac:dyDescent="0.25">
      <c r="D573" s="7">
        <v>43655</v>
      </c>
      <c r="E573" s="47">
        <v>49.1755180358887</v>
      </c>
      <c r="F573" s="47">
        <v>284.29534912109398</v>
      </c>
      <c r="G573" s="10">
        <f t="shared" si="29"/>
        <v>6.0993922070520235E-3</v>
      </c>
      <c r="H573" s="10">
        <f t="shared" si="30"/>
        <v>1.246534895239515E-3</v>
      </c>
      <c r="I573" s="10">
        <f t="shared" si="31"/>
        <v>4.8528573118125085E-3</v>
      </c>
      <c r="J573" s="11">
        <f>(1-$M$4)*H573+$M$4*G573</f>
        <v>1.4891777608301404E-3</v>
      </c>
    </row>
    <row r="574" spans="4:10" x14ac:dyDescent="0.25">
      <c r="D574" s="7">
        <v>43656</v>
      </c>
      <c r="E574" s="47">
        <v>49.661792755127003</v>
      </c>
      <c r="F574" s="47">
        <v>285.65374755859398</v>
      </c>
      <c r="G574" s="10">
        <f t="shared" si="29"/>
        <v>9.8885530577108582E-3</v>
      </c>
      <c r="H574" s="10">
        <f t="shared" si="30"/>
        <v>4.7781240238347067E-3</v>
      </c>
      <c r="I574" s="10">
        <f t="shared" si="31"/>
        <v>5.1104290338761515E-3</v>
      </c>
      <c r="J574" s="11">
        <f>(1-$M$4)*H574+$M$4*G574</f>
        <v>5.0336454755285139E-3</v>
      </c>
    </row>
    <row r="575" spans="4:10" x14ac:dyDescent="0.25">
      <c r="D575" s="7">
        <v>43657</v>
      </c>
      <c r="E575" s="47">
        <v>49.300132751464801</v>
      </c>
      <c r="F575" s="47">
        <v>286.32336425781301</v>
      </c>
      <c r="G575" s="10">
        <f t="shared" si="29"/>
        <v>-7.2824596857684609E-3</v>
      </c>
      <c r="H575" s="10">
        <f t="shared" si="30"/>
        <v>2.3441551351666146E-3</v>
      </c>
      <c r="I575" s="10">
        <f t="shared" si="31"/>
        <v>-9.6266148209350755E-3</v>
      </c>
      <c r="J575" s="11">
        <f>(1-$M$4)*H575+$M$4*G575</f>
        <v>1.8628243941198608E-3</v>
      </c>
    </row>
    <row r="576" spans="4:10" x14ac:dyDescent="0.25">
      <c r="D576" s="7">
        <v>43658</v>
      </c>
      <c r="E576" s="47">
        <v>49.678905487060497</v>
      </c>
      <c r="F576" s="47">
        <v>287.60519409179699</v>
      </c>
      <c r="G576" s="10">
        <f t="shared" si="29"/>
        <v>7.6829962609876734E-3</v>
      </c>
      <c r="H576" s="10">
        <f t="shared" si="30"/>
        <v>4.4768607595353505E-3</v>
      </c>
      <c r="I576" s="10">
        <f t="shared" si="31"/>
        <v>3.206135501452323E-3</v>
      </c>
      <c r="J576" s="11">
        <f>(1-$M$4)*H576+$M$4*G576</f>
        <v>4.6371675346079657E-3</v>
      </c>
    </row>
    <row r="577" spans="4:10" x14ac:dyDescent="0.25">
      <c r="D577" s="7">
        <v>43661</v>
      </c>
      <c r="E577" s="47">
        <v>50.145645141601598</v>
      </c>
      <c r="F577" s="47">
        <v>287.70089721679699</v>
      </c>
      <c r="G577" s="10">
        <f t="shared" si="29"/>
        <v>9.39512756903782E-3</v>
      </c>
      <c r="H577" s="10">
        <f t="shared" si="30"/>
        <v>3.3275868087923044E-4</v>
      </c>
      <c r="I577" s="10">
        <f t="shared" si="31"/>
        <v>9.0623688881585895E-3</v>
      </c>
      <c r="J577" s="11">
        <f>(1-$M$4)*H577+$M$4*G577</f>
        <v>7.8587712528715992E-4</v>
      </c>
    </row>
    <row r="578" spans="4:10" x14ac:dyDescent="0.25">
      <c r="D578" s="7">
        <v>43662</v>
      </c>
      <c r="E578" s="47">
        <v>49.972133636474602</v>
      </c>
      <c r="F578" s="47">
        <v>286.77294921875</v>
      </c>
      <c r="G578" s="10">
        <f t="shared" si="29"/>
        <v>-3.4601510188378981E-3</v>
      </c>
      <c r="H578" s="10">
        <f t="shared" si="30"/>
        <v>-3.2253913944095824E-3</v>
      </c>
      <c r="I578" s="10">
        <f t="shared" si="31"/>
        <v>-2.3475962442831566E-4</v>
      </c>
      <c r="J578" s="11">
        <f>(1-$M$4)*H578+$M$4*G578</f>
        <v>-3.2371293756309977E-3</v>
      </c>
    </row>
    <row r="579" spans="4:10" x14ac:dyDescent="0.25">
      <c r="D579" s="7">
        <v>43663</v>
      </c>
      <c r="E579" s="47">
        <v>49.691116333007798</v>
      </c>
      <c r="F579" s="47">
        <v>284.82150268554699</v>
      </c>
      <c r="G579" s="10">
        <f t="shared" si="29"/>
        <v>-5.6234801882001362E-3</v>
      </c>
      <c r="H579" s="10">
        <f t="shared" si="30"/>
        <v>-6.8048487087757348E-3</v>
      </c>
      <c r="I579" s="10">
        <f t="shared" si="31"/>
        <v>1.1813685205755986E-3</v>
      </c>
      <c r="J579" s="11">
        <f>(1-$M$4)*H579+$M$4*G579</f>
        <v>-6.745780282746955E-3</v>
      </c>
    </row>
    <row r="580" spans="4:10" x14ac:dyDescent="0.25">
      <c r="D580" s="7">
        <v>43664</v>
      </c>
      <c r="E580" s="47">
        <v>50.2555961608887</v>
      </c>
      <c r="F580" s="47">
        <v>285.8642578125</v>
      </c>
      <c r="G580" s="10">
        <f t="shared" si="29"/>
        <v>1.135977352768669E-2</v>
      </c>
      <c r="H580" s="10">
        <f t="shared" si="30"/>
        <v>3.661082878648525E-3</v>
      </c>
      <c r="I580" s="10">
        <f t="shared" si="31"/>
        <v>7.6986906490381646E-3</v>
      </c>
      <c r="J580" s="11">
        <f>(1-$M$4)*H580+$M$4*G580</f>
        <v>4.0460174111004331E-3</v>
      </c>
    </row>
    <row r="581" spans="4:10" x14ac:dyDescent="0.25">
      <c r="D581" s="7">
        <v>43665</v>
      </c>
      <c r="E581" s="47">
        <v>49.505405426025398</v>
      </c>
      <c r="F581" s="47">
        <v>284.27624511718699</v>
      </c>
      <c r="G581" s="10">
        <f t="shared" si="29"/>
        <v>-1.4927506430560178E-2</v>
      </c>
      <c r="H581" s="10">
        <f t="shared" si="30"/>
        <v>-5.5551285336084E-3</v>
      </c>
      <c r="I581" s="10">
        <f t="shared" si="31"/>
        <v>-9.3723778969517779E-3</v>
      </c>
      <c r="J581" s="11">
        <f>(1-$M$4)*H581+$M$4*G581</f>
        <v>-6.0237474284559889E-3</v>
      </c>
    </row>
    <row r="582" spans="4:10" x14ac:dyDescent="0.25">
      <c r="D582" s="7">
        <v>43668</v>
      </c>
      <c r="E582" s="47">
        <v>50.636798858642599</v>
      </c>
      <c r="F582" s="47">
        <v>284.97451782226602</v>
      </c>
      <c r="G582" s="10">
        <f t="shared" si="29"/>
        <v>2.2853937320194584E-2</v>
      </c>
      <c r="H582" s="10">
        <f t="shared" si="30"/>
        <v>2.4563174625835682E-3</v>
      </c>
      <c r="I582" s="10">
        <f t="shared" si="31"/>
        <v>2.0397619857611016E-2</v>
      </c>
      <c r="J582" s="11">
        <f>(1-$M$4)*H582+$M$4*G582</f>
        <v>3.4761984554641193E-3</v>
      </c>
    </row>
    <row r="583" spans="4:10" x14ac:dyDescent="0.25">
      <c r="D583" s="7">
        <v>43669</v>
      </c>
      <c r="E583" s="47">
        <v>51.032665252685497</v>
      </c>
      <c r="F583" s="47">
        <v>287.01211547851602</v>
      </c>
      <c r="G583" s="10">
        <f t="shared" ref="G583:G646" si="32">E583/E582-1</f>
        <v>7.8177610545246967E-3</v>
      </c>
      <c r="H583" s="10">
        <f t="shared" ref="H583:H646" si="33">F583/F582-1</f>
        <v>7.1501047596151945E-3</v>
      </c>
      <c r="I583" s="10">
        <f t="shared" ref="I583:I646" si="34">G583-H583</f>
        <v>6.6765629490950218E-4</v>
      </c>
      <c r="J583" s="11">
        <f>(1-$M$4)*H583+$M$4*G583</f>
        <v>7.183487574360669E-3</v>
      </c>
    </row>
    <row r="584" spans="4:10" x14ac:dyDescent="0.25">
      <c r="D584" s="7">
        <v>43670</v>
      </c>
      <c r="E584" s="47">
        <v>50.991127014160199</v>
      </c>
      <c r="F584" s="47">
        <v>288.36093139648398</v>
      </c>
      <c r="G584" s="10">
        <f t="shared" si="32"/>
        <v>-8.1395393165584196E-4</v>
      </c>
      <c r="H584" s="10">
        <f t="shared" si="33"/>
        <v>4.6995086451984136E-3</v>
      </c>
      <c r="I584" s="10">
        <f t="shared" si="34"/>
        <v>-5.5134625768542556E-3</v>
      </c>
      <c r="J584" s="11">
        <f>(1-$M$4)*H584+$M$4*G584</f>
        <v>4.4238355163557005E-3</v>
      </c>
    </row>
    <row r="585" spans="4:10" x14ac:dyDescent="0.25">
      <c r="D585" s="7">
        <v>43671</v>
      </c>
      <c r="E585" s="47">
        <v>50.587921142578097</v>
      </c>
      <c r="F585" s="47">
        <v>286.98345947265602</v>
      </c>
      <c r="G585" s="10">
        <f t="shared" si="32"/>
        <v>-7.9073732076980763E-3</v>
      </c>
      <c r="H585" s="10">
        <f t="shared" si="33"/>
        <v>-4.7769020482666402E-3</v>
      </c>
      <c r="I585" s="10">
        <f t="shared" si="34"/>
        <v>-3.1304711594314361E-3</v>
      </c>
      <c r="J585" s="11">
        <f>(1-$M$4)*H585+$M$4*G585</f>
        <v>-4.9334256062382124E-3</v>
      </c>
    </row>
    <row r="586" spans="4:10" x14ac:dyDescent="0.25">
      <c r="D586" s="7">
        <v>43672</v>
      </c>
      <c r="E586" s="47">
        <v>50.763866424560597</v>
      </c>
      <c r="F586" s="47">
        <v>288.90621948242199</v>
      </c>
      <c r="G586" s="10">
        <f t="shared" si="32"/>
        <v>3.4780097305562307E-3</v>
      </c>
      <c r="H586" s="10">
        <f t="shared" si="33"/>
        <v>6.6998983610384588E-3</v>
      </c>
      <c r="I586" s="10">
        <f t="shared" si="34"/>
        <v>-3.2218886304822281E-3</v>
      </c>
      <c r="J586" s="11">
        <f>(1-$M$4)*H586+$M$4*G586</f>
        <v>6.5388039295143467E-3</v>
      </c>
    </row>
    <row r="587" spans="4:10" x14ac:dyDescent="0.25">
      <c r="D587" s="7">
        <v>43675</v>
      </c>
      <c r="E587" s="47">
        <v>51.237926483154297</v>
      </c>
      <c r="F587" s="47">
        <v>288.38015747070301</v>
      </c>
      <c r="G587" s="10">
        <f t="shared" si="32"/>
        <v>9.3385333305568974E-3</v>
      </c>
      <c r="H587" s="10">
        <f t="shared" si="33"/>
        <v>-1.8208746515094854E-3</v>
      </c>
      <c r="I587" s="10">
        <f t="shared" si="34"/>
        <v>1.1159407982066383E-2</v>
      </c>
      <c r="J587" s="11">
        <f>(1-$M$4)*H587+$M$4*G587</f>
        <v>-1.2629042524061661E-3</v>
      </c>
    </row>
    <row r="588" spans="4:10" x14ac:dyDescent="0.25">
      <c r="D588" s="7">
        <v>43676</v>
      </c>
      <c r="E588" s="47">
        <v>51.018013000488303</v>
      </c>
      <c r="F588" s="47">
        <v>287.67221069335898</v>
      </c>
      <c r="G588" s="10">
        <f t="shared" si="32"/>
        <v>-4.2920058979806219E-3</v>
      </c>
      <c r="H588" s="10">
        <f t="shared" si="33"/>
        <v>-2.4549080753447639E-3</v>
      </c>
      <c r="I588" s="10">
        <f t="shared" si="34"/>
        <v>-1.8370978226358581E-3</v>
      </c>
      <c r="J588" s="11">
        <f>(1-$M$4)*H588+$M$4*G588</f>
        <v>-2.5467629664765565E-3</v>
      </c>
    </row>
    <row r="589" spans="4:10" x14ac:dyDescent="0.25">
      <c r="D589" s="7">
        <v>43677</v>
      </c>
      <c r="E589" s="47">
        <v>52.058986663818402</v>
      </c>
      <c r="F589" s="47">
        <v>284.52490234375</v>
      </c>
      <c r="G589" s="10">
        <f t="shared" si="32"/>
        <v>2.0404041672891893E-2</v>
      </c>
      <c r="H589" s="10">
        <f t="shared" si="33"/>
        <v>-1.094060612258374E-2</v>
      </c>
      <c r="I589" s="10">
        <f t="shared" si="34"/>
        <v>3.1344647795475633E-2</v>
      </c>
      <c r="J589" s="11">
        <f>(1-$M$4)*H589+$M$4*G589</f>
        <v>-9.3733737328099594E-3</v>
      </c>
    </row>
    <row r="590" spans="4:10" x14ac:dyDescent="0.25">
      <c r="D590" s="7">
        <v>43678</v>
      </c>
      <c r="E590" s="47">
        <v>50.9324760437012</v>
      </c>
      <c r="F590" s="47">
        <v>282.04727172851602</v>
      </c>
      <c r="G590" s="10">
        <f t="shared" si="32"/>
        <v>-2.1639119243558769E-2</v>
      </c>
      <c r="H590" s="10">
        <f t="shared" si="33"/>
        <v>-8.7079570006867169E-3</v>
      </c>
      <c r="I590" s="10">
        <f t="shared" si="34"/>
        <v>-1.2931162242872052E-2</v>
      </c>
      <c r="J590" s="11">
        <f>(1-$M$4)*H590+$M$4*G590</f>
        <v>-9.3545151128303188E-3</v>
      </c>
    </row>
    <row r="591" spans="4:10" x14ac:dyDescent="0.25">
      <c r="D591" s="7">
        <v>43679</v>
      </c>
      <c r="E591" s="47">
        <v>49.8548393249512</v>
      </c>
      <c r="F591" s="47">
        <v>279.92361450195301</v>
      </c>
      <c r="G591" s="10">
        <f t="shared" si="32"/>
        <v>-2.1158145106186521E-2</v>
      </c>
      <c r="H591" s="10">
        <f t="shared" si="33"/>
        <v>-7.5294372235840124E-3</v>
      </c>
      <c r="I591" s="10">
        <f t="shared" si="34"/>
        <v>-1.3628707882602509E-2</v>
      </c>
      <c r="J591" s="11">
        <f>(1-$M$4)*H591+$M$4*G591</f>
        <v>-8.2108726177141378E-3</v>
      </c>
    </row>
    <row r="592" spans="4:10" x14ac:dyDescent="0.25">
      <c r="D592" s="7">
        <v>43682</v>
      </c>
      <c r="E592" s="47">
        <v>47.245044708252003</v>
      </c>
      <c r="F592" s="47">
        <v>271.50543212890602</v>
      </c>
      <c r="G592" s="10">
        <f t="shared" si="32"/>
        <v>-5.2347869375101053E-2</v>
      </c>
      <c r="H592" s="10">
        <f t="shared" si="33"/>
        <v>-3.0073141160401273E-2</v>
      </c>
      <c r="I592" s="10">
        <f t="shared" si="34"/>
        <v>-2.2274728214699779E-2</v>
      </c>
      <c r="J592" s="11">
        <f>(1-$M$4)*H592+$M$4*G592</f>
        <v>-3.1186877571136258E-2</v>
      </c>
    </row>
    <row r="593" spans="4:10" x14ac:dyDescent="0.25">
      <c r="D593" s="7">
        <v>43683</v>
      </c>
      <c r="E593" s="47">
        <v>48.139408111572301</v>
      </c>
      <c r="F593" s="47">
        <v>275.31280517578102</v>
      </c>
      <c r="G593" s="10">
        <f t="shared" si="32"/>
        <v>1.8930311291759372E-2</v>
      </c>
      <c r="H593" s="10">
        <f t="shared" si="33"/>
        <v>1.4023192895335157E-2</v>
      </c>
      <c r="I593" s="10">
        <f t="shared" si="34"/>
        <v>4.9071183964242149E-3</v>
      </c>
      <c r="J593" s="11">
        <f>(1-$M$4)*H593+$M$4*G593</f>
        <v>1.4268548815156367E-2</v>
      </c>
    </row>
    <row r="594" spans="4:10" x14ac:dyDescent="0.25">
      <c r="D594" s="7">
        <v>43684</v>
      </c>
      <c r="E594" s="47">
        <v>48.637908935546903</v>
      </c>
      <c r="F594" s="47">
        <v>275.47540283203102</v>
      </c>
      <c r="G594" s="10">
        <f t="shared" si="32"/>
        <v>1.0355358396165304E-2</v>
      </c>
      <c r="H594" s="10">
        <f t="shared" si="33"/>
        <v>5.9059242139558599E-4</v>
      </c>
      <c r="I594" s="10">
        <f t="shared" si="34"/>
        <v>9.764765974769718E-3</v>
      </c>
      <c r="J594" s="11">
        <f>(1-$M$4)*H594+$M$4*G594</f>
        <v>1.078830720134072E-3</v>
      </c>
    </row>
    <row r="595" spans="4:10" x14ac:dyDescent="0.25">
      <c r="D595" s="7">
        <v>43685</v>
      </c>
      <c r="E595" s="47">
        <v>49.710662841796903</v>
      </c>
      <c r="F595" s="47">
        <v>280.88027954101602</v>
      </c>
      <c r="G595" s="10">
        <f t="shared" si="32"/>
        <v>2.2055921599581252E-2</v>
      </c>
      <c r="H595" s="10">
        <f t="shared" si="33"/>
        <v>1.9620178983023706E-2</v>
      </c>
      <c r="I595" s="10">
        <f t="shared" si="34"/>
        <v>2.4357426165575458E-3</v>
      </c>
      <c r="J595" s="11">
        <f>(1-$M$4)*H595+$M$4*G595</f>
        <v>1.9741966113851581E-2</v>
      </c>
    </row>
    <row r="596" spans="4:10" x14ac:dyDescent="0.25">
      <c r="D596" s="7">
        <v>43686</v>
      </c>
      <c r="E596" s="47">
        <v>49.301033020019503</v>
      </c>
      <c r="F596" s="47">
        <v>278.96697998046898</v>
      </c>
      <c r="G596" s="10">
        <f t="shared" si="32"/>
        <v>-8.2402808242778569E-3</v>
      </c>
      <c r="H596" s="10">
        <f t="shared" si="33"/>
        <v>-6.8117974094641376E-3</v>
      </c>
      <c r="I596" s="10">
        <f t="shared" si="34"/>
        <v>-1.4284834148137193E-3</v>
      </c>
      <c r="J596" s="11">
        <f>(1-$M$4)*H596+$M$4*G596</f>
        <v>-6.8832215802048236E-3</v>
      </c>
    </row>
    <row r="597" spans="4:10" x14ac:dyDescent="0.25">
      <c r="D597" s="7">
        <v>43689</v>
      </c>
      <c r="E597" s="47">
        <v>49.175933837890597</v>
      </c>
      <c r="F597" s="47">
        <v>275.57107543945301</v>
      </c>
      <c r="G597" s="10">
        <f t="shared" si="32"/>
        <v>-2.5374555960745449E-3</v>
      </c>
      <c r="H597" s="10">
        <f t="shared" si="33"/>
        <v>-1.2173141571284574E-2</v>
      </c>
      <c r="I597" s="10">
        <f t="shared" si="34"/>
        <v>9.6356859752100288E-3</v>
      </c>
      <c r="J597" s="11">
        <f>(1-$M$4)*H597+$M$4*G597</f>
        <v>-1.169135727252407E-2</v>
      </c>
    </row>
    <row r="598" spans="4:10" x14ac:dyDescent="0.25">
      <c r="D598" s="7">
        <v>43690</v>
      </c>
      <c r="E598" s="47">
        <v>51.258438110351598</v>
      </c>
      <c r="F598" s="47">
        <v>279.856689453125</v>
      </c>
      <c r="G598" s="10">
        <f t="shared" si="32"/>
        <v>4.2348037137962979E-2</v>
      </c>
      <c r="H598" s="10">
        <f t="shared" si="33"/>
        <v>1.5551755592773109E-2</v>
      </c>
      <c r="I598" s="10">
        <f t="shared" si="34"/>
        <v>2.6796281545189871E-2</v>
      </c>
      <c r="J598" s="11">
        <f>(1-$M$4)*H598+$M$4*G598</f>
        <v>1.6891569670032601E-2</v>
      </c>
    </row>
    <row r="599" spans="4:10" x14ac:dyDescent="0.25">
      <c r="D599" s="7">
        <v>43691</v>
      </c>
      <c r="E599" s="47">
        <v>49.732742309570298</v>
      </c>
      <c r="F599" s="47">
        <v>271.58197021484398</v>
      </c>
      <c r="G599" s="10">
        <f t="shared" si="32"/>
        <v>-2.9764773509031062E-2</v>
      </c>
      <c r="H599" s="10">
        <f t="shared" si="33"/>
        <v>-2.9567702149449593E-2</v>
      </c>
      <c r="I599" s="10">
        <f t="shared" si="34"/>
        <v>-1.9707135958146882E-4</v>
      </c>
      <c r="J599" s="11">
        <f>(1-$M$4)*H599+$M$4*G599</f>
        <v>-2.9577555717428664E-2</v>
      </c>
    </row>
    <row r="600" spans="4:10" x14ac:dyDescent="0.25">
      <c r="D600" s="7">
        <v>43692</v>
      </c>
      <c r="E600" s="47">
        <v>49.485000610351598</v>
      </c>
      <c r="F600" s="47">
        <v>272.29946899414102</v>
      </c>
      <c r="G600" s="10">
        <f t="shared" si="32"/>
        <v>-4.981460657781267E-3</v>
      </c>
      <c r="H600" s="10">
        <f t="shared" si="33"/>
        <v>2.6419234632160116E-3</v>
      </c>
      <c r="I600" s="10">
        <f t="shared" si="34"/>
        <v>-7.6233841209972786E-3</v>
      </c>
      <c r="J600" s="11">
        <f>(1-$M$4)*H600+$M$4*G600</f>
        <v>2.2607542571661476E-3</v>
      </c>
    </row>
    <row r="601" spans="4:10" x14ac:dyDescent="0.25">
      <c r="D601" s="7">
        <v>43693</v>
      </c>
      <c r="E601" s="47">
        <v>50.652584075927699</v>
      </c>
      <c r="F601" s="47">
        <v>276.31726074218699</v>
      </c>
      <c r="G601" s="10">
        <f t="shared" si="32"/>
        <v>2.3594694375569158E-2</v>
      </c>
      <c r="H601" s="10">
        <f t="shared" si="33"/>
        <v>1.4755048046503516E-2</v>
      </c>
      <c r="I601" s="10">
        <f t="shared" si="34"/>
        <v>8.8396463290656424E-3</v>
      </c>
      <c r="J601" s="11">
        <f>(1-$M$4)*H601+$M$4*G601</f>
        <v>1.5197030362956799E-2</v>
      </c>
    </row>
    <row r="602" spans="4:10" x14ac:dyDescent="0.25">
      <c r="D602" s="7">
        <v>43696</v>
      </c>
      <c r="E602" s="47">
        <v>51.596950531005902</v>
      </c>
      <c r="F602" s="47">
        <v>279.646240234375</v>
      </c>
      <c r="G602" s="10">
        <f t="shared" si="32"/>
        <v>1.8643993634413825E-2</v>
      </c>
      <c r="H602" s="10">
        <f t="shared" si="33"/>
        <v>1.2047671156142803E-2</v>
      </c>
      <c r="I602" s="10">
        <f t="shared" si="34"/>
        <v>6.5963224782710217E-3</v>
      </c>
      <c r="J602" s="11">
        <f>(1-$M$4)*H602+$M$4*G602</f>
        <v>1.2377487280056354E-2</v>
      </c>
    </row>
    <row r="603" spans="4:10" x14ac:dyDescent="0.25">
      <c r="D603" s="7">
        <v>43697</v>
      </c>
      <c r="E603" s="47">
        <v>51.599403381347699</v>
      </c>
      <c r="F603" s="47">
        <v>277.50341796875</v>
      </c>
      <c r="G603" s="10">
        <f t="shared" si="32"/>
        <v>4.7538668788593696E-5</v>
      </c>
      <c r="H603" s="10">
        <f t="shared" si="33"/>
        <v>-7.6626178268267564E-3</v>
      </c>
      <c r="I603" s="10">
        <f t="shared" si="34"/>
        <v>7.7101564956153501E-3</v>
      </c>
      <c r="J603" s="11">
        <f>(1-$M$4)*H603+$M$4*G603</f>
        <v>-7.2771100020459882E-3</v>
      </c>
    </row>
    <row r="604" spans="4:10" x14ac:dyDescent="0.25">
      <c r="D604" s="7">
        <v>43698</v>
      </c>
      <c r="E604" s="47">
        <v>52.158664703369098</v>
      </c>
      <c r="F604" s="47">
        <v>279.760986328125</v>
      </c>
      <c r="G604" s="10">
        <f t="shared" si="32"/>
        <v>1.0838523032682179E-2</v>
      </c>
      <c r="H604" s="10">
        <f t="shared" si="33"/>
        <v>8.1352812729291735E-3</v>
      </c>
      <c r="I604" s="10">
        <f t="shared" si="34"/>
        <v>2.7032417597530056E-3</v>
      </c>
      <c r="J604" s="11">
        <f>(1-$M$4)*H604+$M$4*G604</f>
        <v>8.2704433609168231E-3</v>
      </c>
    </row>
    <row r="605" spans="4:10" x14ac:dyDescent="0.25">
      <c r="D605" s="7">
        <v>43699</v>
      </c>
      <c r="E605" s="47">
        <v>52.114517211914098</v>
      </c>
      <c r="F605" s="47">
        <v>279.67489624023398</v>
      </c>
      <c r="G605" s="10">
        <f t="shared" si="32"/>
        <v>-8.4640762385446155E-4</v>
      </c>
      <c r="H605" s="10">
        <f t="shared" si="33"/>
        <v>-3.0772728185213261E-4</v>
      </c>
      <c r="I605" s="10">
        <f t="shared" si="34"/>
        <v>-5.3868034200232895E-4</v>
      </c>
      <c r="J605" s="11">
        <f>(1-$M$4)*H605+$M$4*G605</f>
        <v>-3.3466129895224906E-4</v>
      </c>
    </row>
    <row r="606" spans="4:10" x14ac:dyDescent="0.25">
      <c r="D606" s="7">
        <v>43700</v>
      </c>
      <c r="E606" s="47">
        <v>49.705757141113303</v>
      </c>
      <c r="F606" s="47">
        <v>272.49078369140602</v>
      </c>
      <c r="G606" s="10">
        <f t="shared" si="32"/>
        <v>-4.6220519725933884E-2</v>
      </c>
      <c r="H606" s="10">
        <f t="shared" si="33"/>
        <v>-2.5687370033587009E-2</v>
      </c>
      <c r="I606" s="10">
        <f t="shared" si="34"/>
        <v>-2.0533149692346875E-2</v>
      </c>
      <c r="J606" s="11">
        <f>(1-$M$4)*H606+$M$4*G606</f>
        <v>-2.6714027518204352E-2</v>
      </c>
    </row>
    <row r="607" spans="4:10" x14ac:dyDescent="0.25">
      <c r="D607" s="7">
        <v>43703</v>
      </c>
      <c r="E607" s="47">
        <v>50.650131225585902</v>
      </c>
      <c r="F607" s="47">
        <v>275.50411987304699</v>
      </c>
      <c r="G607" s="10">
        <f t="shared" si="32"/>
        <v>1.8999289796381991E-2</v>
      </c>
      <c r="H607" s="10">
        <f t="shared" si="33"/>
        <v>1.1058488440671699E-2</v>
      </c>
      <c r="I607" s="10">
        <f t="shared" si="34"/>
        <v>7.9408013557102919E-3</v>
      </c>
      <c r="J607" s="11">
        <f>(1-$M$4)*H607+$M$4*G607</f>
        <v>1.1455528508457213E-2</v>
      </c>
    </row>
    <row r="608" spans="4:10" x14ac:dyDescent="0.25">
      <c r="D608" s="7">
        <v>43704</v>
      </c>
      <c r="E608" s="47">
        <v>50.078601837158203</v>
      </c>
      <c r="F608" s="47">
        <v>274.42306518554699</v>
      </c>
      <c r="G608" s="10">
        <f t="shared" si="32"/>
        <v>-1.1283867871579978E-2</v>
      </c>
      <c r="H608" s="10">
        <f t="shared" si="33"/>
        <v>-3.9239147784728701E-3</v>
      </c>
      <c r="I608" s="10">
        <f t="shared" si="34"/>
        <v>-7.3599530931071078E-3</v>
      </c>
      <c r="J608" s="11">
        <f>(1-$M$4)*H608+$M$4*G608</f>
        <v>-4.2919124331282253E-3</v>
      </c>
    </row>
    <row r="609" spans="4:10" x14ac:dyDescent="0.25">
      <c r="D609" s="7">
        <v>43705</v>
      </c>
      <c r="E609" s="47">
        <v>50.414649963378899</v>
      </c>
      <c r="F609" s="47">
        <v>276.35552978515602</v>
      </c>
      <c r="G609" s="10">
        <f t="shared" si="32"/>
        <v>6.7104135078177585E-3</v>
      </c>
      <c r="H609" s="10">
        <f t="shared" si="33"/>
        <v>7.0419175527480782E-3</v>
      </c>
      <c r="I609" s="10">
        <f t="shared" si="34"/>
        <v>-3.3150404493031971E-4</v>
      </c>
      <c r="J609" s="11">
        <f>(1-$M$4)*H609+$M$4*G609</f>
        <v>7.0253423505015622E-3</v>
      </c>
    </row>
    <row r="610" spans="4:10" x14ac:dyDescent="0.25">
      <c r="D610" s="7">
        <v>43706</v>
      </c>
      <c r="E610" s="47">
        <v>51.268257141113303</v>
      </c>
      <c r="F610" s="47">
        <v>279.88540649414102</v>
      </c>
      <c r="G610" s="10">
        <f t="shared" si="32"/>
        <v>1.6931728740643193E-2</v>
      </c>
      <c r="H610" s="10">
        <f t="shared" si="33"/>
        <v>1.2772954866252073E-2</v>
      </c>
      <c r="I610" s="10">
        <f t="shared" si="34"/>
        <v>4.1587738743911196E-3</v>
      </c>
      <c r="J610" s="11">
        <f>(1-$M$4)*H610+$M$4*G610</f>
        <v>1.2980893559971628E-2</v>
      </c>
    </row>
    <row r="611" spans="4:10" x14ac:dyDescent="0.25">
      <c r="D611" s="7">
        <v>43707</v>
      </c>
      <c r="E611" s="47">
        <v>51.202033996582003</v>
      </c>
      <c r="F611" s="47">
        <v>279.760986328125</v>
      </c>
      <c r="G611" s="10">
        <f t="shared" si="32"/>
        <v>-1.2916987669197022E-3</v>
      </c>
      <c r="H611" s="10">
        <f t="shared" si="33"/>
        <v>-4.4453966919721921E-4</v>
      </c>
      <c r="I611" s="10">
        <f t="shared" si="34"/>
        <v>-8.4715909772248299E-4</v>
      </c>
      <c r="J611" s="11">
        <f>(1-$M$4)*H611+$M$4*G611</f>
        <v>-4.8689762408334335E-4</v>
      </c>
    </row>
    <row r="612" spans="4:10" x14ac:dyDescent="0.25">
      <c r="D612" s="7">
        <v>43711</v>
      </c>
      <c r="E612" s="47">
        <v>50.456348419189503</v>
      </c>
      <c r="F612" s="47">
        <v>278.12518310546898</v>
      </c>
      <c r="G612" s="10">
        <f t="shared" si="32"/>
        <v>-1.4563592872936959E-2</v>
      </c>
      <c r="H612" s="10">
        <f t="shared" si="33"/>
        <v>-5.8471456085640305E-3</v>
      </c>
      <c r="I612" s="10">
        <f t="shared" si="34"/>
        <v>-8.7164472643729285E-3</v>
      </c>
      <c r="J612" s="11">
        <f>(1-$M$4)*H612+$M$4*G612</f>
        <v>-6.2829679717826773E-3</v>
      </c>
    </row>
    <row r="613" spans="4:10" x14ac:dyDescent="0.25">
      <c r="D613" s="7">
        <v>43712</v>
      </c>
      <c r="E613" s="47">
        <v>51.312419891357401</v>
      </c>
      <c r="F613" s="47">
        <v>281.28204345703102</v>
      </c>
      <c r="G613" s="10">
        <f t="shared" si="32"/>
        <v>1.6966576040257308E-2</v>
      </c>
      <c r="H613" s="10">
        <f t="shared" si="33"/>
        <v>1.1350501656532508E-2</v>
      </c>
      <c r="I613" s="10">
        <f t="shared" si="34"/>
        <v>5.6160743837248006E-3</v>
      </c>
      <c r="J613" s="11">
        <f>(1-$M$4)*H613+$M$4*G613</f>
        <v>1.1631305375718748E-2</v>
      </c>
    </row>
    <row r="614" spans="4:10" x14ac:dyDescent="0.25">
      <c r="D614" s="7">
        <v>43713</v>
      </c>
      <c r="E614" s="47">
        <v>52.3156547546387</v>
      </c>
      <c r="F614" s="47">
        <v>284.89807128906199</v>
      </c>
      <c r="G614" s="10">
        <f t="shared" si="32"/>
        <v>1.9551501671630778E-2</v>
      </c>
      <c r="H614" s="10">
        <f t="shared" si="33"/>
        <v>1.285552318800387E-2</v>
      </c>
      <c r="I614" s="10">
        <f t="shared" si="34"/>
        <v>6.6959784836269076E-3</v>
      </c>
      <c r="J614" s="11">
        <f>(1-$M$4)*H614+$M$4*G614</f>
        <v>1.3190322112185215E-2</v>
      </c>
    </row>
    <row r="615" spans="4:10" x14ac:dyDescent="0.25">
      <c r="D615" s="7">
        <v>43714</v>
      </c>
      <c r="E615" s="47">
        <v>52.310752868652301</v>
      </c>
      <c r="F615" s="47">
        <v>285.11801147460898</v>
      </c>
      <c r="G615" s="10">
        <f t="shared" si="32"/>
        <v>-9.3698263156416495E-5</v>
      </c>
      <c r="H615" s="10">
        <f t="shared" si="33"/>
        <v>7.7199604950584089E-4</v>
      </c>
      <c r="I615" s="10">
        <f t="shared" si="34"/>
        <v>-8.6569431266225738E-4</v>
      </c>
      <c r="J615" s="11">
        <f>(1-$M$4)*H615+$M$4*G615</f>
        <v>7.2871133387272791E-4</v>
      </c>
    </row>
    <row r="616" spans="4:10" x14ac:dyDescent="0.25">
      <c r="D616" s="7">
        <v>43717</v>
      </c>
      <c r="E616" s="47">
        <v>52.533962249755902</v>
      </c>
      <c r="F616" s="47">
        <v>285.26153564453102</v>
      </c>
      <c r="G616" s="10">
        <f t="shared" si="32"/>
        <v>4.2669885035693245E-3</v>
      </c>
      <c r="H616" s="10">
        <f t="shared" si="33"/>
        <v>5.0338513929637507E-4</v>
      </c>
      <c r="I616" s="10">
        <f t="shared" si="34"/>
        <v>3.7636033642729494E-3</v>
      </c>
      <c r="J616" s="11">
        <f>(1-$M$4)*H616+$M$4*G616</f>
        <v>6.9156530751002254E-4</v>
      </c>
    </row>
    <row r="617" spans="4:10" x14ac:dyDescent="0.25">
      <c r="D617" s="7">
        <v>43718</v>
      </c>
      <c r="E617" s="47">
        <v>53.154548645019503</v>
      </c>
      <c r="F617" s="47">
        <v>285.194580078125</v>
      </c>
      <c r="G617" s="10">
        <f t="shared" si="32"/>
        <v>1.1813051380233253E-2</v>
      </c>
      <c r="H617" s="10">
        <f t="shared" si="33"/>
        <v>-2.3471641998540349E-4</v>
      </c>
      <c r="I617" s="10">
        <f t="shared" si="34"/>
        <v>1.2047767800218656E-2</v>
      </c>
      <c r="J617" s="11">
        <f>(1-$M$4)*H617+$M$4*G617</f>
        <v>3.6767197002552938E-4</v>
      </c>
    </row>
    <row r="618" spans="4:10" x14ac:dyDescent="0.25">
      <c r="D618" s="7">
        <v>43719</v>
      </c>
      <c r="E618" s="47">
        <v>54.844600677490199</v>
      </c>
      <c r="F618" s="47">
        <v>287.22259521484398</v>
      </c>
      <c r="G618" s="10">
        <f t="shared" si="32"/>
        <v>3.1795059417347726E-2</v>
      </c>
      <c r="H618" s="10">
        <f t="shared" si="33"/>
        <v>7.1109876497772451E-3</v>
      </c>
      <c r="I618" s="10">
        <f t="shared" si="34"/>
        <v>2.4684071767570481E-2</v>
      </c>
      <c r="J618" s="11">
        <f>(1-$M$4)*H618+$M$4*G618</f>
        <v>8.3451912381557677E-3</v>
      </c>
    </row>
    <row r="619" spans="4:10" x14ac:dyDescent="0.25">
      <c r="D619" s="7">
        <v>43720</v>
      </c>
      <c r="E619" s="47">
        <v>54.721965789794901</v>
      </c>
      <c r="F619" s="47">
        <v>288.21743774414102</v>
      </c>
      <c r="G619" s="10">
        <f t="shared" si="32"/>
        <v>-2.2360430412547982E-3</v>
      </c>
      <c r="H619" s="10">
        <f t="shared" si="33"/>
        <v>3.4636638825469301E-3</v>
      </c>
      <c r="I619" s="10">
        <f t="shared" si="34"/>
        <v>-5.6997069238017284E-3</v>
      </c>
      <c r="J619" s="11">
        <f>(1-$M$4)*H619+$M$4*G619</f>
        <v>3.1786785363568438E-3</v>
      </c>
    </row>
    <row r="620" spans="4:10" x14ac:dyDescent="0.25">
      <c r="D620" s="7">
        <v>43721</v>
      </c>
      <c r="E620" s="47">
        <v>53.657402038574197</v>
      </c>
      <c r="F620" s="47">
        <v>288.026123046875</v>
      </c>
      <c r="G620" s="10">
        <f t="shared" si="32"/>
        <v>-1.9454048038223704E-2</v>
      </c>
      <c r="H620" s="10">
        <f t="shared" si="33"/>
        <v>-6.637859900616716E-4</v>
      </c>
      <c r="I620" s="10">
        <f t="shared" si="34"/>
        <v>-1.8790262048162032E-2</v>
      </c>
      <c r="J620" s="11">
        <f>(1-$M$4)*H620+$M$4*G620</f>
        <v>-1.6032990924697732E-3</v>
      </c>
    </row>
    <row r="621" spans="4:10" x14ac:dyDescent="0.25">
      <c r="D621" s="7">
        <v>43724</v>
      </c>
      <c r="E621" s="47">
        <v>53.939483642578097</v>
      </c>
      <c r="F621" s="47">
        <v>287.136474609375</v>
      </c>
      <c r="G621" s="10">
        <f t="shared" si="32"/>
        <v>5.2570865022707469E-3</v>
      </c>
      <c r="H621" s="10">
        <f t="shared" si="33"/>
        <v>-3.0887769070696569E-3</v>
      </c>
      <c r="I621" s="10">
        <f t="shared" si="34"/>
        <v>8.3458634093404038E-3</v>
      </c>
      <c r="J621" s="11">
        <f>(1-$M$4)*H621+$M$4*G621</f>
        <v>-2.6714837366026362E-3</v>
      </c>
    </row>
    <row r="622" spans="4:10" x14ac:dyDescent="0.25">
      <c r="D622" s="7">
        <v>43725</v>
      </c>
      <c r="E622" s="47">
        <v>54.135711669921903</v>
      </c>
      <c r="F622" s="47">
        <v>287.86349487304699</v>
      </c>
      <c r="G622" s="10">
        <f t="shared" si="32"/>
        <v>3.6379292883870207E-3</v>
      </c>
      <c r="H622" s="10">
        <f t="shared" si="33"/>
        <v>2.5319676459114593E-3</v>
      </c>
      <c r="I622" s="10">
        <f t="shared" si="34"/>
        <v>1.1059616424755614E-3</v>
      </c>
      <c r="J622" s="11">
        <f>(1-$M$4)*H622+$M$4*G622</f>
        <v>2.5872657280352372E-3</v>
      </c>
    </row>
    <row r="623" spans="4:10" x14ac:dyDescent="0.25">
      <c r="D623" s="7">
        <v>43726</v>
      </c>
      <c r="E623" s="47">
        <v>54.643470764160199</v>
      </c>
      <c r="F623" s="47">
        <v>288.03573608398398</v>
      </c>
      <c r="G623" s="10">
        <f t="shared" si="32"/>
        <v>9.3793741427881105E-3</v>
      </c>
      <c r="H623" s="10">
        <f t="shared" si="33"/>
        <v>5.9834336067154936E-4</v>
      </c>
      <c r="I623" s="10">
        <f t="shared" si="34"/>
        <v>8.7810307821165612E-3</v>
      </c>
      <c r="J623" s="11">
        <f>(1-$M$4)*H623+$M$4*G623</f>
        <v>1.0373948997773775E-3</v>
      </c>
    </row>
    <row r="624" spans="4:10" x14ac:dyDescent="0.25">
      <c r="D624" s="7">
        <v>43727</v>
      </c>
      <c r="E624" s="47">
        <v>54.199493408203097</v>
      </c>
      <c r="F624" s="47">
        <v>288.01657104492199</v>
      </c>
      <c r="G624" s="10">
        <f t="shared" si="32"/>
        <v>-8.1249845543907018E-3</v>
      </c>
      <c r="H624" s="10">
        <f t="shared" si="33"/>
        <v>-6.6537018366341627E-5</v>
      </c>
      <c r="I624" s="10">
        <f t="shared" si="34"/>
        <v>-8.0584475360243601E-3</v>
      </c>
      <c r="J624" s="11">
        <f>(1-$M$4)*H624+$M$4*G624</f>
        <v>-4.6945939516755962E-4</v>
      </c>
    </row>
    <row r="625" spans="4:10" x14ac:dyDescent="0.25">
      <c r="D625" s="7">
        <v>43728</v>
      </c>
      <c r="E625" s="47">
        <v>53.407203674316399</v>
      </c>
      <c r="F625" s="47">
        <v>286.65579223632801</v>
      </c>
      <c r="G625" s="10">
        <f t="shared" si="32"/>
        <v>-1.4618028399630445E-2</v>
      </c>
      <c r="H625" s="10">
        <f t="shared" si="33"/>
        <v>-4.7246545698987896E-3</v>
      </c>
      <c r="I625" s="10">
        <f t="shared" si="34"/>
        <v>-9.8933738297316554E-3</v>
      </c>
      <c r="J625" s="11">
        <f>(1-$M$4)*H625+$M$4*G625</f>
        <v>-5.2193232613853722E-3</v>
      </c>
    </row>
    <row r="626" spans="4:10" x14ac:dyDescent="0.25">
      <c r="D626" s="7">
        <v>43731</v>
      </c>
      <c r="E626" s="47">
        <v>53.650032043457003</v>
      </c>
      <c r="F626" s="47">
        <v>286.58850097656301</v>
      </c>
      <c r="G626" s="10">
        <f t="shared" si="32"/>
        <v>4.5467343810283722E-3</v>
      </c>
      <c r="H626" s="10">
        <f t="shared" si="33"/>
        <v>-2.3474585753191501E-4</v>
      </c>
      <c r="I626" s="10">
        <f t="shared" si="34"/>
        <v>4.7814802385602873E-3</v>
      </c>
      <c r="J626" s="11">
        <f>(1-$M$4)*H626+$M$4*G626</f>
        <v>4.3281543960993702E-6</v>
      </c>
    </row>
    <row r="627" spans="4:10" x14ac:dyDescent="0.25">
      <c r="D627" s="7">
        <v>43732</v>
      </c>
      <c r="E627" s="47">
        <v>53.394931793212898</v>
      </c>
      <c r="F627" s="47">
        <v>284.33966064453102</v>
      </c>
      <c r="G627" s="10">
        <f t="shared" si="32"/>
        <v>-4.7548946482915966E-3</v>
      </c>
      <c r="H627" s="10">
        <f t="shared" si="33"/>
        <v>-7.846931486675035E-3</v>
      </c>
      <c r="I627" s="10">
        <f t="shared" si="34"/>
        <v>3.0920368383834385E-3</v>
      </c>
      <c r="J627" s="11">
        <f>(1-$M$4)*H627+$M$4*G627</f>
        <v>-7.6923296447558628E-3</v>
      </c>
    </row>
    <row r="628" spans="4:10" x14ac:dyDescent="0.25">
      <c r="D628" s="7">
        <v>43733</v>
      </c>
      <c r="E628" s="47">
        <v>54.216659545898402</v>
      </c>
      <c r="F628" s="47">
        <v>286.021484375</v>
      </c>
      <c r="G628" s="10">
        <f t="shared" si="32"/>
        <v>1.5389620795244641E-2</v>
      </c>
      <c r="H628" s="10">
        <f t="shared" si="33"/>
        <v>5.9148404645932295E-3</v>
      </c>
      <c r="I628" s="10">
        <f t="shared" si="34"/>
        <v>9.4747803306514111E-3</v>
      </c>
      <c r="J628" s="11">
        <f>(1-$M$4)*H628+$M$4*G628</f>
        <v>6.3885794811257999E-3</v>
      </c>
    </row>
    <row r="629" spans="4:10" x14ac:dyDescent="0.25">
      <c r="D629" s="7">
        <v>43734</v>
      </c>
      <c r="E629" s="47">
        <v>53.937026977539098</v>
      </c>
      <c r="F629" s="47">
        <v>285.42562866210898</v>
      </c>
      <c r="G629" s="10">
        <f t="shared" si="32"/>
        <v>-5.1576871519090073E-3</v>
      </c>
      <c r="H629" s="10">
        <f t="shared" si="33"/>
        <v>-2.0832550890120816E-3</v>
      </c>
      <c r="I629" s="10">
        <f t="shared" si="34"/>
        <v>-3.0744320628969257E-3</v>
      </c>
      <c r="J629" s="11">
        <f>(1-$M$4)*H629+$M$4*G629</f>
        <v>-2.236976692156928E-3</v>
      </c>
    </row>
    <row r="630" spans="4:10" x14ac:dyDescent="0.25">
      <c r="D630" s="7">
        <v>43735</v>
      </c>
      <c r="E630" s="47">
        <v>53.674568176269503</v>
      </c>
      <c r="F630" s="47">
        <v>283.88800048828102</v>
      </c>
      <c r="G630" s="10">
        <f t="shared" si="32"/>
        <v>-4.8660227672335798E-3</v>
      </c>
      <c r="H630" s="10">
        <f t="shared" si="33"/>
        <v>-5.3871412354782322E-3</v>
      </c>
      <c r="I630" s="10">
        <f t="shared" si="34"/>
        <v>5.2111846824465236E-4</v>
      </c>
      <c r="J630" s="11">
        <f>(1-$M$4)*H630+$M$4*G630</f>
        <v>-5.3610853120659996E-3</v>
      </c>
    </row>
    <row r="631" spans="4:10" x14ac:dyDescent="0.25">
      <c r="D631" s="7">
        <v>43738</v>
      </c>
      <c r="E631" s="47">
        <v>54.937812805175803</v>
      </c>
      <c r="F631" s="47">
        <v>285.20458984375</v>
      </c>
      <c r="G631" s="10">
        <f t="shared" si="32"/>
        <v>2.3535254624829971E-2</v>
      </c>
      <c r="H631" s="10">
        <f t="shared" si="33"/>
        <v>4.6377069590981534E-3</v>
      </c>
      <c r="I631" s="10">
        <f t="shared" si="34"/>
        <v>1.8897547665731818E-2</v>
      </c>
      <c r="J631" s="11">
        <f>(1-$M$4)*H631+$M$4*G631</f>
        <v>5.5825843423847436E-3</v>
      </c>
    </row>
    <row r="632" spans="4:10" x14ac:dyDescent="0.25">
      <c r="D632" s="7">
        <v>43739</v>
      </c>
      <c r="E632" s="47">
        <v>55.089893341064503</v>
      </c>
      <c r="F632" s="47">
        <v>281.81216430664102</v>
      </c>
      <c r="G632" s="10">
        <f t="shared" si="32"/>
        <v>2.7682306251983757E-3</v>
      </c>
      <c r="H632" s="10">
        <f t="shared" si="33"/>
        <v>-1.1894708773682483E-2</v>
      </c>
      <c r="I632" s="10">
        <f t="shared" si="34"/>
        <v>1.4662939398880859E-2</v>
      </c>
      <c r="J632" s="11">
        <f>(1-$M$4)*H632+$M$4*G632</f>
        <v>-1.1161561803738439E-2</v>
      </c>
    </row>
    <row r="633" spans="4:10" x14ac:dyDescent="0.25">
      <c r="D633" s="7">
        <v>43740</v>
      </c>
      <c r="E633" s="47">
        <v>53.708911895752003</v>
      </c>
      <c r="F633" s="47">
        <v>276.83404541015602</v>
      </c>
      <c r="G633" s="10">
        <f t="shared" si="32"/>
        <v>-2.5067782156751872E-2</v>
      </c>
      <c r="H633" s="10">
        <f t="shared" si="33"/>
        <v>-1.7664670042661035E-2</v>
      </c>
      <c r="I633" s="10">
        <f t="shared" si="34"/>
        <v>-7.4031121140908374E-3</v>
      </c>
      <c r="J633" s="11">
        <f>(1-$M$4)*H633+$M$4*G633</f>
        <v>-1.8034825648365577E-2</v>
      </c>
    </row>
    <row r="634" spans="4:10" x14ac:dyDescent="0.25">
      <c r="D634" s="7">
        <v>43741</v>
      </c>
      <c r="E634" s="47">
        <v>54.165149688720703</v>
      </c>
      <c r="F634" s="47">
        <v>279.10211181640602</v>
      </c>
      <c r="G634" s="10">
        <f t="shared" si="32"/>
        <v>8.4946385406996505E-3</v>
      </c>
      <c r="H634" s="10">
        <f t="shared" si="33"/>
        <v>8.192873831286418E-3</v>
      </c>
      <c r="I634" s="10">
        <f t="shared" si="34"/>
        <v>3.0176470941323252E-4</v>
      </c>
      <c r="J634" s="11">
        <f>(1-$M$4)*H634+$M$4*G634</f>
        <v>8.20796206675708E-3</v>
      </c>
    </row>
    <row r="635" spans="4:10" x14ac:dyDescent="0.25">
      <c r="D635" s="7">
        <v>43742</v>
      </c>
      <c r="E635" s="47">
        <v>55.683498382568402</v>
      </c>
      <c r="F635" s="47">
        <v>282.87890625</v>
      </c>
      <c r="G635" s="10">
        <f t="shared" si="32"/>
        <v>2.8031837862046549E-2</v>
      </c>
      <c r="H635" s="10">
        <f t="shared" si="33"/>
        <v>1.3531945025476499E-2</v>
      </c>
      <c r="I635" s="10">
        <f t="shared" si="34"/>
        <v>1.449989283657005E-2</v>
      </c>
      <c r="J635" s="11">
        <f>(1-$M$4)*H635+$M$4*G635</f>
        <v>1.4256939667305001E-2</v>
      </c>
    </row>
    <row r="636" spans="4:10" x14ac:dyDescent="0.25">
      <c r="D636" s="7">
        <v>43745</v>
      </c>
      <c r="E636" s="47">
        <v>55.695758819580099</v>
      </c>
      <c r="F636" s="47">
        <v>281.65835571289102</v>
      </c>
      <c r="G636" s="10">
        <f t="shared" si="32"/>
        <v>2.2018079624719356E-4</v>
      </c>
      <c r="H636" s="10">
        <f t="shared" si="33"/>
        <v>-4.3147456743568569E-3</v>
      </c>
      <c r="I636" s="10">
        <f t="shared" si="34"/>
        <v>4.5349264706040504E-3</v>
      </c>
      <c r="J636" s="11">
        <f>(1-$M$4)*H636+$M$4*G636</f>
        <v>-4.0879993508266543E-3</v>
      </c>
    </row>
    <row r="637" spans="4:10" x14ac:dyDescent="0.25">
      <c r="D637" s="7">
        <v>43746</v>
      </c>
      <c r="E637" s="47">
        <v>55.043285369872997</v>
      </c>
      <c r="F637" s="47">
        <v>277.28567504882801</v>
      </c>
      <c r="G637" s="10">
        <f t="shared" si="32"/>
        <v>-1.1714957539598503E-2</v>
      </c>
      <c r="H637" s="10">
        <f t="shared" si="33"/>
        <v>-1.5524768129088651E-2</v>
      </c>
      <c r="I637" s="10">
        <f t="shared" si="34"/>
        <v>3.8098105894901479E-3</v>
      </c>
      <c r="J637" s="11">
        <f>(1-$M$4)*H637+$M$4*G637</f>
        <v>-1.5334277599614143E-2</v>
      </c>
    </row>
    <row r="638" spans="4:10" x14ac:dyDescent="0.25">
      <c r="D638" s="7">
        <v>43747</v>
      </c>
      <c r="E638" s="47">
        <v>55.688404083252003</v>
      </c>
      <c r="F638" s="47">
        <v>279.9189453125</v>
      </c>
      <c r="G638" s="10">
        <f t="shared" si="32"/>
        <v>1.172020727040568E-2</v>
      </c>
      <c r="H638" s="10">
        <f t="shared" si="33"/>
        <v>9.4965968336022666E-3</v>
      </c>
      <c r="I638" s="10">
        <f t="shared" si="34"/>
        <v>2.2236104368034137E-3</v>
      </c>
      <c r="J638" s="11">
        <f>(1-$M$4)*H638+$M$4*G638</f>
        <v>9.6077773554424373E-3</v>
      </c>
    </row>
    <row r="639" spans="4:10" x14ac:dyDescent="0.25">
      <c r="D639" s="7">
        <v>43748</v>
      </c>
      <c r="E639" s="47">
        <v>56.4389839172363</v>
      </c>
      <c r="F639" s="47">
        <v>281.81216430664102</v>
      </c>
      <c r="G639" s="10">
        <f t="shared" si="32"/>
        <v>1.3478206932671544E-2</v>
      </c>
      <c r="H639" s="10">
        <f t="shared" si="33"/>
        <v>6.7634542993417757E-3</v>
      </c>
      <c r="I639" s="10">
        <f t="shared" si="34"/>
        <v>6.714752633329768E-3</v>
      </c>
      <c r="J639" s="11">
        <f>(1-$M$4)*H639+$M$4*G639</f>
        <v>7.0991919310082639E-3</v>
      </c>
    </row>
    <row r="640" spans="4:10" x14ac:dyDescent="0.25">
      <c r="D640" s="7">
        <v>43749</v>
      </c>
      <c r="E640" s="47">
        <v>57.940177917480497</v>
      </c>
      <c r="F640" s="47">
        <v>284.73373413085898</v>
      </c>
      <c r="G640" s="10">
        <f t="shared" si="32"/>
        <v>2.6598529882210231E-2</v>
      </c>
      <c r="H640" s="10">
        <f t="shared" si="33"/>
        <v>1.0367082029287378E-2</v>
      </c>
      <c r="I640" s="10">
        <f t="shared" si="34"/>
        <v>1.6231447852922853E-2</v>
      </c>
      <c r="J640" s="11">
        <f>(1-$M$4)*H640+$M$4*G640</f>
        <v>1.1178654421933521E-2</v>
      </c>
    </row>
    <row r="641" spans="4:10" x14ac:dyDescent="0.25">
      <c r="D641" s="7">
        <v>43752</v>
      </c>
      <c r="E641" s="47">
        <v>57.856781005859403</v>
      </c>
      <c r="F641" s="47">
        <v>284.41659545898398</v>
      </c>
      <c r="G641" s="10">
        <f t="shared" si="32"/>
        <v>-1.4393623668168543E-3</v>
      </c>
      <c r="H641" s="10">
        <f t="shared" si="33"/>
        <v>-1.1138078627846992E-3</v>
      </c>
      <c r="I641" s="10">
        <f t="shared" si="34"/>
        <v>-3.2555450403215502E-4</v>
      </c>
      <c r="J641" s="11">
        <f>(1-$M$4)*H641+$M$4*G641</f>
        <v>-1.1300855879863069E-3</v>
      </c>
    </row>
    <row r="642" spans="4:10" x14ac:dyDescent="0.25">
      <c r="D642" s="7">
        <v>43753</v>
      </c>
      <c r="E642" s="47">
        <v>57.721870422363303</v>
      </c>
      <c r="F642" s="47">
        <v>287.23236083984398</v>
      </c>
      <c r="G642" s="10">
        <f t="shared" si="32"/>
        <v>-2.3318024465004417E-3</v>
      </c>
      <c r="H642" s="10">
        <f t="shared" si="33"/>
        <v>9.9001444564652541E-3</v>
      </c>
      <c r="I642" s="10">
        <f t="shared" si="34"/>
        <v>-1.2231946902965696E-2</v>
      </c>
      <c r="J642" s="11">
        <f>(1-$M$4)*H642+$M$4*G642</f>
        <v>9.288547111316969E-3</v>
      </c>
    </row>
    <row r="643" spans="4:10" x14ac:dyDescent="0.25">
      <c r="D643" s="7">
        <v>43754</v>
      </c>
      <c r="E643" s="47">
        <v>57.488842010498097</v>
      </c>
      <c r="F643" s="47">
        <v>286.77111816406199</v>
      </c>
      <c r="G643" s="10">
        <f t="shared" si="32"/>
        <v>-4.0370904504668514E-3</v>
      </c>
      <c r="H643" s="10">
        <f t="shared" si="33"/>
        <v>-1.6058172360292611E-3</v>
      </c>
      <c r="I643" s="10">
        <f t="shared" si="34"/>
        <v>-2.4312732144375904E-3</v>
      </c>
      <c r="J643" s="11">
        <f>(1-$M$4)*H643+$M$4*G643</f>
        <v>-1.7273808967511405E-3</v>
      </c>
    </row>
    <row r="644" spans="4:10" x14ac:dyDescent="0.25">
      <c r="D644" s="7">
        <v>43755</v>
      </c>
      <c r="E644" s="47">
        <v>57.7120552062988</v>
      </c>
      <c r="F644" s="47">
        <v>287.61679077148398</v>
      </c>
      <c r="G644" s="10">
        <f t="shared" si="32"/>
        <v>3.8827220725710099E-3</v>
      </c>
      <c r="H644" s="10">
        <f t="shared" si="33"/>
        <v>2.9489462287417556E-3</v>
      </c>
      <c r="I644" s="10">
        <f t="shared" si="34"/>
        <v>9.3377584382925427E-4</v>
      </c>
      <c r="J644" s="11">
        <f>(1-$M$4)*H644+$M$4*G644</f>
        <v>2.9956350209332178E-3</v>
      </c>
    </row>
    <row r="645" spans="4:10" x14ac:dyDescent="0.25">
      <c r="D645" s="7">
        <v>43756</v>
      </c>
      <c r="E645" s="47">
        <v>57.989231109619098</v>
      </c>
      <c r="F645" s="47">
        <v>286.35787963867199</v>
      </c>
      <c r="G645" s="10">
        <f t="shared" si="32"/>
        <v>4.8027383937290224E-3</v>
      </c>
      <c r="H645" s="10">
        <f t="shared" si="33"/>
        <v>-4.3770432506223811E-3</v>
      </c>
      <c r="I645" s="10">
        <f t="shared" si="34"/>
        <v>9.1797816443514035E-3</v>
      </c>
      <c r="J645" s="11">
        <f>(1-$M$4)*H645+$M$4*G645</f>
        <v>-3.9180541684048107E-3</v>
      </c>
    </row>
    <row r="646" spans="4:10" x14ac:dyDescent="0.25">
      <c r="D646" s="7">
        <v>43759</v>
      </c>
      <c r="E646" s="47">
        <v>58.994926452636697</v>
      </c>
      <c r="F646" s="47">
        <v>288.29904174804699</v>
      </c>
      <c r="G646" s="10">
        <f t="shared" si="32"/>
        <v>1.7342794925431892E-2</v>
      </c>
      <c r="H646" s="10">
        <f t="shared" si="33"/>
        <v>6.7787976074706879E-3</v>
      </c>
      <c r="I646" s="10">
        <f t="shared" si="34"/>
        <v>1.0563997317961205E-2</v>
      </c>
      <c r="J646" s="11">
        <f>(1-$M$4)*H646+$M$4*G646</f>
        <v>7.3069974733687478E-3</v>
      </c>
    </row>
    <row r="647" spans="4:10" x14ac:dyDescent="0.25">
      <c r="D647" s="7">
        <v>43760</v>
      </c>
      <c r="E647" s="47">
        <v>58.860015869140597</v>
      </c>
      <c r="F647" s="47">
        <v>287.35733032226602</v>
      </c>
      <c r="G647" s="10">
        <f t="shared" ref="G647:G710" si="35">E647/E646-1</f>
        <v>-2.2868167079488355E-3</v>
      </c>
      <c r="H647" s="10">
        <f t="shared" ref="H647:H710" si="36">F647/F646-1</f>
        <v>-3.266439666504195E-3</v>
      </c>
      <c r="I647" s="10">
        <f t="shared" ref="I647:I710" si="37">G647-H647</f>
        <v>9.7962295855535952E-4</v>
      </c>
      <c r="J647" s="11">
        <f>(1-$M$4)*H647+$M$4*G647</f>
        <v>-3.2174585185764269E-3</v>
      </c>
    </row>
    <row r="648" spans="4:10" x14ac:dyDescent="0.25">
      <c r="D648" s="7">
        <v>43761</v>
      </c>
      <c r="E648" s="47">
        <v>59.649852752685597</v>
      </c>
      <c r="F648" s="47">
        <v>288.19342041015602</v>
      </c>
      <c r="G648" s="10">
        <f t="shared" si="35"/>
        <v>1.3418903679893512E-2</v>
      </c>
      <c r="H648" s="10">
        <f t="shared" si="36"/>
        <v>2.9095832946122169E-3</v>
      </c>
      <c r="I648" s="10">
        <f t="shared" si="37"/>
        <v>1.0509320385281296E-2</v>
      </c>
      <c r="J648" s="11">
        <f>(1-$M$4)*H648+$M$4*G648</f>
        <v>3.4350493138762817E-3</v>
      </c>
    </row>
    <row r="649" spans="4:10" x14ac:dyDescent="0.25">
      <c r="D649" s="7">
        <v>43762</v>
      </c>
      <c r="E649" s="47">
        <v>59.747970581054702</v>
      </c>
      <c r="F649" s="47">
        <v>288.664306640625</v>
      </c>
      <c r="G649" s="10">
        <f t="shared" si="35"/>
        <v>1.6448964052921955E-3</v>
      </c>
      <c r="H649" s="10">
        <f t="shared" si="36"/>
        <v>1.6339242922298602E-3</v>
      </c>
      <c r="I649" s="10">
        <f t="shared" si="37"/>
        <v>1.0972113062335254E-5</v>
      </c>
      <c r="J649" s="11">
        <f>(1-$M$4)*H649+$M$4*G649</f>
        <v>1.6344728978829768E-3</v>
      </c>
    </row>
    <row r="650" spans="4:10" x14ac:dyDescent="0.25">
      <c r="D650" s="7">
        <v>43763</v>
      </c>
      <c r="E650" s="47">
        <v>60.483844757080099</v>
      </c>
      <c r="F650" s="47">
        <v>289.84637451171898</v>
      </c>
      <c r="G650" s="10">
        <f t="shared" si="35"/>
        <v>1.2316304116591015E-2</v>
      </c>
      <c r="H650" s="10">
        <f t="shared" si="36"/>
        <v>4.0949568197414798E-3</v>
      </c>
      <c r="I650" s="10">
        <f t="shared" si="37"/>
        <v>8.2213472968495349E-3</v>
      </c>
      <c r="J650" s="11">
        <f>(1-$M$4)*H650+$M$4*G650</f>
        <v>4.5060241845839566E-3</v>
      </c>
    </row>
    <row r="651" spans="4:10" x14ac:dyDescent="0.25">
      <c r="D651" s="7">
        <v>43766</v>
      </c>
      <c r="E651" s="47">
        <v>61.089717864990199</v>
      </c>
      <c r="F651" s="47">
        <v>291.48010253906199</v>
      </c>
      <c r="G651" s="10">
        <f t="shared" si="35"/>
        <v>1.0017106391689401E-2</v>
      </c>
      <c r="H651" s="10">
        <f t="shared" si="36"/>
        <v>5.6365308349819454E-3</v>
      </c>
      <c r="I651" s="10">
        <f t="shared" si="37"/>
        <v>4.3805755567074556E-3</v>
      </c>
      <c r="J651" s="11">
        <f>(1-$M$4)*H651+$M$4*G651</f>
        <v>5.8555596128173175E-3</v>
      </c>
    </row>
    <row r="652" spans="4:10" x14ac:dyDescent="0.25">
      <c r="D652" s="7">
        <v>43767</v>
      </c>
      <c r="E652" s="47">
        <v>59.676834106445298</v>
      </c>
      <c r="F652" s="47">
        <v>291.39361572265602</v>
      </c>
      <c r="G652" s="10">
        <f t="shared" si="35"/>
        <v>-2.3128012502323325E-2</v>
      </c>
      <c r="H652" s="10">
        <f t="shared" si="36"/>
        <v>-2.9671602161718269E-4</v>
      </c>
      <c r="I652" s="10">
        <f t="shared" si="37"/>
        <v>-2.2831296480706142E-2</v>
      </c>
      <c r="J652" s="11">
        <f>(1-$M$4)*H652+$M$4*G652</f>
        <v>-1.4382808456524898E-3</v>
      </c>
    </row>
    <row r="653" spans="4:10" x14ac:dyDescent="0.25">
      <c r="D653" s="7">
        <v>43768</v>
      </c>
      <c r="E653" s="47">
        <v>59.669475555419901</v>
      </c>
      <c r="F653" s="47">
        <v>292.28741455078102</v>
      </c>
      <c r="G653" s="10">
        <f t="shared" si="35"/>
        <v>-1.233066588665066E-4</v>
      </c>
      <c r="H653" s="10">
        <f t="shared" si="36"/>
        <v>3.0673246766521611E-3</v>
      </c>
      <c r="I653" s="10">
        <f t="shared" si="37"/>
        <v>-3.1906313355186677E-3</v>
      </c>
      <c r="J653" s="11">
        <f>(1-$M$4)*H653+$M$4*G653</f>
        <v>2.9077931098762276E-3</v>
      </c>
    </row>
    <row r="654" spans="4:10" x14ac:dyDescent="0.25">
      <c r="D654" s="7">
        <v>43769</v>
      </c>
      <c r="E654" s="47">
        <v>61.0185737609863</v>
      </c>
      <c r="F654" s="47">
        <v>291.50894165039102</v>
      </c>
      <c r="G654" s="10">
        <f t="shared" si="35"/>
        <v>2.2609520077202294E-2</v>
      </c>
      <c r="H654" s="10">
        <f t="shared" si="36"/>
        <v>-2.6633815266607908E-3</v>
      </c>
      <c r="I654" s="10">
        <f t="shared" si="37"/>
        <v>2.5272901603863085E-2</v>
      </c>
      <c r="J654" s="11">
        <f>(1-$M$4)*H654+$M$4*G654</f>
        <v>-1.3997364464676365E-3</v>
      </c>
    </row>
    <row r="655" spans="4:10" x14ac:dyDescent="0.25">
      <c r="D655" s="7">
        <v>43770</v>
      </c>
      <c r="E655" s="47">
        <v>62.750331878662102</v>
      </c>
      <c r="F655" s="47">
        <v>294.20944213867199</v>
      </c>
      <c r="G655" s="10">
        <f t="shared" si="35"/>
        <v>2.8380835718304631E-2</v>
      </c>
      <c r="H655" s="10">
        <f t="shared" si="36"/>
        <v>9.2638684528576487E-3</v>
      </c>
      <c r="I655" s="10">
        <f t="shared" si="37"/>
        <v>1.9116967265446982E-2</v>
      </c>
      <c r="J655" s="11">
        <f>(1-$M$4)*H655+$M$4*G655</f>
        <v>1.0219716816129997E-2</v>
      </c>
    </row>
    <row r="656" spans="4:10" x14ac:dyDescent="0.25">
      <c r="D656" s="7">
        <v>43773</v>
      </c>
      <c r="E656" s="47">
        <v>63.162422180175803</v>
      </c>
      <c r="F656" s="47">
        <v>295.39147949218801</v>
      </c>
      <c r="G656" s="10">
        <f t="shared" si="35"/>
        <v>6.5671413867665063E-3</v>
      </c>
      <c r="H656" s="10">
        <f t="shared" si="36"/>
        <v>4.0176730730445698E-3</v>
      </c>
      <c r="I656" s="10">
        <f t="shared" si="37"/>
        <v>2.5494683137219365E-3</v>
      </c>
      <c r="J656" s="11">
        <f>(1-$M$4)*H656+$M$4*G656</f>
        <v>4.1451464887306668E-3</v>
      </c>
    </row>
    <row r="657" spans="4:10" x14ac:dyDescent="0.25">
      <c r="D657" s="7">
        <v>43774</v>
      </c>
      <c r="E657" s="47">
        <v>63.071666717529297</v>
      </c>
      <c r="F657" s="47">
        <v>295.06475830078102</v>
      </c>
      <c r="G657" s="10">
        <f t="shared" si="35"/>
        <v>-1.4368584913925231E-3</v>
      </c>
      <c r="H657" s="10">
        <f t="shared" si="36"/>
        <v>-1.1060616642316612E-3</v>
      </c>
      <c r="I657" s="10">
        <f t="shared" si="37"/>
        <v>-3.3079682716086189E-4</v>
      </c>
      <c r="J657" s="11">
        <f>(1-$M$4)*H657+$M$4*G657</f>
        <v>-1.1226015055897042E-3</v>
      </c>
    </row>
    <row r="658" spans="4:10" x14ac:dyDescent="0.25">
      <c r="D658" s="7">
        <v>43775</v>
      </c>
      <c r="E658" s="47">
        <v>63.098644256591797</v>
      </c>
      <c r="F658" s="47">
        <v>295.13201904296898</v>
      </c>
      <c r="G658" s="10">
        <f t="shared" si="35"/>
        <v>4.2772833613735628E-4</v>
      </c>
      <c r="H658" s="10">
        <f t="shared" si="36"/>
        <v>2.2795247584062039E-4</v>
      </c>
      <c r="I658" s="10">
        <f t="shared" si="37"/>
        <v>1.9977586029673589E-4</v>
      </c>
      <c r="J658" s="11">
        <f>(1-$M$4)*H658+$M$4*G658</f>
        <v>2.3794126885545719E-4</v>
      </c>
    </row>
    <row r="659" spans="4:10" x14ac:dyDescent="0.25">
      <c r="D659" s="7">
        <v>43776</v>
      </c>
      <c r="E659" s="47">
        <v>63.826877593994098</v>
      </c>
      <c r="F659" s="47">
        <v>296.169921875</v>
      </c>
      <c r="G659" s="10">
        <f t="shared" si="35"/>
        <v>1.1541188340607134E-2</v>
      </c>
      <c r="H659" s="10">
        <f t="shared" si="36"/>
        <v>3.5167408653138388E-3</v>
      </c>
      <c r="I659" s="10">
        <f t="shared" si="37"/>
        <v>8.0244474752932948E-3</v>
      </c>
      <c r="J659" s="11">
        <f>(1-$M$4)*H659+$M$4*G659</f>
        <v>3.9179632390785035E-3</v>
      </c>
    </row>
    <row r="660" spans="4:10" x14ac:dyDescent="0.25">
      <c r="D660" s="7">
        <v>43777</v>
      </c>
      <c r="E660" s="47">
        <v>64.001571655273395</v>
      </c>
      <c r="F660" s="47">
        <v>296.90032958984398</v>
      </c>
      <c r="G660" s="10">
        <f t="shared" si="35"/>
        <v>2.7369983910310314E-3</v>
      </c>
      <c r="H660" s="10">
        <f t="shared" si="36"/>
        <v>2.4661778961885261E-3</v>
      </c>
      <c r="I660" s="10">
        <f t="shared" si="37"/>
        <v>2.7082049484250525E-4</v>
      </c>
      <c r="J660" s="11">
        <f>(1-$M$4)*H660+$M$4*G660</f>
        <v>2.4797189209306513E-3</v>
      </c>
    </row>
    <row r="661" spans="4:10" x14ac:dyDescent="0.25">
      <c r="D661" s="7">
        <v>43780</v>
      </c>
      <c r="E661" s="47">
        <v>64.508392333984403</v>
      </c>
      <c r="F661" s="47">
        <v>296.33328247070301</v>
      </c>
      <c r="G661" s="10">
        <f t="shared" si="35"/>
        <v>7.9188786400568034E-3</v>
      </c>
      <c r="H661" s="10">
        <f t="shared" si="36"/>
        <v>-1.9098905007088884E-3</v>
      </c>
      <c r="I661" s="10">
        <f t="shared" si="37"/>
        <v>9.8287691407656919E-3</v>
      </c>
      <c r="J661" s="11">
        <f>(1-$M$4)*H661+$M$4*G661</f>
        <v>-1.4184520436706038E-3</v>
      </c>
    </row>
    <row r="662" spans="4:10" x14ac:dyDescent="0.25">
      <c r="D662" s="7">
        <v>43781</v>
      </c>
      <c r="E662" s="47">
        <v>64.449333190917997</v>
      </c>
      <c r="F662" s="47">
        <v>296.95794677734398</v>
      </c>
      <c r="G662" s="10">
        <f t="shared" si="35"/>
        <v>-9.1552650639059596E-4</v>
      </c>
      <c r="H662" s="10">
        <f t="shared" si="36"/>
        <v>2.1079788994093906E-3</v>
      </c>
      <c r="I662" s="10">
        <f t="shared" si="37"/>
        <v>-3.0235054057999866E-3</v>
      </c>
      <c r="J662" s="11">
        <f>(1-$M$4)*H662+$M$4*G662</f>
        <v>1.9568036291193911E-3</v>
      </c>
    </row>
    <row r="663" spans="4:10" x14ac:dyDescent="0.25">
      <c r="D663" s="7">
        <v>43782</v>
      </c>
      <c r="E663" s="47">
        <v>65.066856384277401</v>
      </c>
      <c r="F663" s="47">
        <v>297.05410766601602</v>
      </c>
      <c r="G663" s="10">
        <f t="shared" si="35"/>
        <v>9.581529595195537E-3</v>
      </c>
      <c r="H663" s="10">
        <f t="shared" si="36"/>
        <v>3.2381988667284922E-4</v>
      </c>
      <c r="I663" s="10">
        <f t="shared" si="37"/>
        <v>9.2577097085226878E-3</v>
      </c>
      <c r="J663" s="11">
        <f>(1-$M$4)*H663+$M$4*G663</f>
        <v>7.8670537209898363E-4</v>
      </c>
    </row>
    <row r="664" spans="4:10" x14ac:dyDescent="0.25">
      <c r="D664" s="7">
        <v>43783</v>
      </c>
      <c r="E664" s="47">
        <v>64.616630554199205</v>
      </c>
      <c r="F664" s="47">
        <v>297.486572265625</v>
      </c>
      <c r="G664" s="10">
        <f t="shared" si="35"/>
        <v>-6.9194341804253989E-3</v>
      </c>
      <c r="H664" s="10">
        <f t="shared" si="36"/>
        <v>1.4558445362258254E-3</v>
      </c>
      <c r="I664" s="10">
        <f t="shared" si="37"/>
        <v>-8.3752787166512244E-3</v>
      </c>
      <c r="J664" s="11">
        <f>(1-$M$4)*H664+$M$4*G664</f>
        <v>1.0370806003932643E-3</v>
      </c>
    </row>
    <row r="665" spans="4:10" x14ac:dyDescent="0.25">
      <c r="D665" s="7">
        <v>43784</v>
      </c>
      <c r="E665" s="47">
        <v>65.384223937988295</v>
      </c>
      <c r="F665" s="47">
        <v>299.63925170898398</v>
      </c>
      <c r="G665" s="10">
        <f t="shared" si="35"/>
        <v>1.1879192356606172E-2</v>
      </c>
      <c r="H665" s="10">
        <f t="shared" si="36"/>
        <v>7.2362238973153747E-3</v>
      </c>
      <c r="I665" s="10">
        <f t="shared" si="37"/>
        <v>4.6429684592907972E-3</v>
      </c>
      <c r="J665" s="11">
        <f>(1-$M$4)*H665+$M$4*G665</f>
        <v>7.4683723202799137E-3</v>
      </c>
    </row>
    <row r="666" spans="4:10" x14ac:dyDescent="0.25">
      <c r="D666" s="7">
        <v>43787</v>
      </c>
      <c r="E666" s="47">
        <v>65.713912963867202</v>
      </c>
      <c r="F666" s="47">
        <v>299.86026000976602</v>
      </c>
      <c r="G666" s="10">
        <f t="shared" si="35"/>
        <v>5.0423329363302738E-3</v>
      </c>
      <c r="H666" s="10">
        <f t="shared" si="36"/>
        <v>7.3758127321954525E-4</v>
      </c>
      <c r="I666" s="10">
        <f t="shared" si="37"/>
        <v>4.3047516631107285E-3</v>
      </c>
      <c r="J666" s="11">
        <f>(1-$M$4)*H666+$M$4*G666</f>
        <v>9.5281885637508166E-4</v>
      </c>
    </row>
    <row r="667" spans="4:10" x14ac:dyDescent="0.25">
      <c r="D667" s="7">
        <v>43788</v>
      </c>
      <c r="E667" s="47">
        <v>65.5146484375</v>
      </c>
      <c r="F667" s="47">
        <v>299.77383422851602</v>
      </c>
      <c r="G667" s="10">
        <f t="shared" si="35"/>
        <v>-3.032303470906772E-3</v>
      </c>
      <c r="H667" s="10">
        <f t="shared" si="36"/>
        <v>-2.8822019045537939E-4</v>
      </c>
      <c r="I667" s="10">
        <f t="shared" si="37"/>
        <v>-2.7440832804513926E-3</v>
      </c>
      <c r="J667" s="11">
        <f>(1-$M$4)*H667+$M$4*G667</f>
        <v>-4.2542435447794899E-4</v>
      </c>
    </row>
    <row r="668" spans="4:10" x14ac:dyDescent="0.25">
      <c r="D668" s="7">
        <v>43789</v>
      </c>
      <c r="E668" s="47">
        <v>64.751937866210895</v>
      </c>
      <c r="F668" s="47">
        <v>298.65899658203102</v>
      </c>
      <c r="G668" s="10">
        <f t="shared" si="35"/>
        <v>-1.1641832620329473E-2</v>
      </c>
      <c r="H668" s="10">
        <f t="shared" si="36"/>
        <v>-3.7189291365408161E-3</v>
      </c>
      <c r="I668" s="10">
        <f t="shared" si="37"/>
        <v>-7.9229034837886569E-3</v>
      </c>
      <c r="J668" s="11">
        <f>(1-$M$4)*H668+$M$4*G668</f>
        <v>-4.1150743107302486E-3</v>
      </c>
    </row>
    <row r="669" spans="4:10" x14ac:dyDescent="0.25">
      <c r="D669" s="7">
        <v>43790</v>
      </c>
      <c r="E669" s="47">
        <v>64.461631774902301</v>
      </c>
      <c r="F669" s="47">
        <v>298.17849731445301</v>
      </c>
      <c r="G669" s="10">
        <f t="shared" si="35"/>
        <v>-4.4833575777827317E-3</v>
      </c>
      <c r="H669" s="10">
        <f t="shared" si="36"/>
        <v>-1.6088558291463828E-3</v>
      </c>
      <c r="I669" s="10">
        <f t="shared" si="37"/>
        <v>-2.8745017486363489E-3</v>
      </c>
      <c r="J669" s="11">
        <f>(1-$M$4)*H669+$M$4*G669</f>
        <v>-1.7525809165782002E-3</v>
      </c>
    </row>
    <row r="670" spans="4:10" x14ac:dyDescent="0.25">
      <c r="D670" s="7">
        <v>43791</v>
      </c>
      <c r="E670" s="47">
        <v>64.405052185058594</v>
      </c>
      <c r="F670" s="47">
        <v>298.84158325195301</v>
      </c>
      <c r="G670" s="10">
        <f t="shared" si="35"/>
        <v>-8.7772506351191382E-4</v>
      </c>
      <c r="H670" s="10">
        <f t="shared" si="36"/>
        <v>2.223788581242836E-3</v>
      </c>
      <c r="I670" s="10">
        <f t="shared" si="37"/>
        <v>-3.1015136447547498E-3</v>
      </c>
      <c r="J670" s="11">
        <f>(1-$M$4)*H670+$M$4*G670</f>
        <v>2.0687128990050981E-3</v>
      </c>
    </row>
    <row r="671" spans="4:10" x14ac:dyDescent="0.25">
      <c r="D671" s="7">
        <v>43794</v>
      </c>
      <c r="E671" s="47">
        <v>65.534317016601605</v>
      </c>
      <c r="F671" s="47">
        <v>301.15771484375</v>
      </c>
      <c r="G671" s="10">
        <f t="shared" si="35"/>
        <v>1.7533792664249814E-2</v>
      </c>
      <c r="H671" s="10">
        <f t="shared" si="36"/>
        <v>7.7503658178796897E-3</v>
      </c>
      <c r="I671" s="10">
        <f t="shared" si="37"/>
        <v>9.7834268463701246E-3</v>
      </c>
      <c r="J671" s="11">
        <f>(1-$M$4)*H671+$M$4*G671</f>
        <v>8.2395371601981949E-3</v>
      </c>
    </row>
    <row r="672" spans="4:10" x14ac:dyDescent="0.25">
      <c r="D672" s="7">
        <v>43795</v>
      </c>
      <c r="E672" s="47">
        <v>65.0225830078125</v>
      </c>
      <c r="F672" s="47">
        <v>301.84002685546898</v>
      </c>
      <c r="G672" s="10">
        <f t="shared" si="35"/>
        <v>-7.8086418243966671E-3</v>
      </c>
      <c r="H672" s="10">
        <f t="shared" si="36"/>
        <v>2.2656301933787759E-3</v>
      </c>
      <c r="I672" s="10">
        <f t="shared" si="37"/>
        <v>-1.0074272017775443E-2</v>
      </c>
      <c r="J672" s="11">
        <f>(1-$M$4)*H672+$M$4*G672</f>
        <v>1.7619165924900038E-3</v>
      </c>
    </row>
    <row r="673" spans="4:10" x14ac:dyDescent="0.25">
      <c r="D673" s="7">
        <v>43796</v>
      </c>
      <c r="E673" s="47">
        <v>65.895973205566406</v>
      </c>
      <c r="F673" s="47">
        <v>303.18545532226602</v>
      </c>
      <c r="G673" s="10">
        <f t="shared" si="35"/>
        <v>1.343210554476082E-2</v>
      </c>
      <c r="H673" s="10">
        <f t="shared" si="36"/>
        <v>4.4574223001949687E-3</v>
      </c>
      <c r="I673" s="10">
        <f t="shared" si="37"/>
        <v>8.9746832445658509E-3</v>
      </c>
      <c r="J673" s="11">
        <f>(1-$M$4)*H673+$M$4*G673</f>
        <v>4.9061564624232612E-3</v>
      </c>
    </row>
    <row r="674" spans="4:10" x14ac:dyDescent="0.25">
      <c r="D674" s="7">
        <v>43798</v>
      </c>
      <c r="E674" s="47">
        <v>65.750816345214801</v>
      </c>
      <c r="F674" s="47">
        <v>302.06106567382801</v>
      </c>
      <c r="G674" s="10">
        <f t="shared" si="35"/>
        <v>-2.2028183709917881E-3</v>
      </c>
      <c r="H674" s="10">
        <f t="shared" si="36"/>
        <v>-3.7085870337772997E-3</v>
      </c>
      <c r="I674" s="10">
        <f t="shared" si="37"/>
        <v>1.5057686627855116E-3</v>
      </c>
      <c r="J674" s="11">
        <f>(1-$M$4)*H674+$M$4*G674</f>
        <v>-3.6332986006380242E-3</v>
      </c>
    </row>
    <row r="675" spans="4:10" x14ac:dyDescent="0.25">
      <c r="D675" s="7">
        <v>43801</v>
      </c>
      <c r="E675" s="47">
        <v>64.990592956542997</v>
      </c>
      <c r="F675" s="47">
        <v>299.49508666992199</v>
      </c>
      <c r="G675" s="10">
        <f t="shared" si="35"/>
        <v>-1.1562189352606111E-2</v>
      </c>
      <c r="H675" s="10">
        <f t="shared" si="36"/>
        <v>-8.4949015133145567E-3</v>
      </c>
      <c r="I675" s="10">
        <f t="shared" si="37"/>
        <v>-3.0672878392915548E-3</v>
      </c>
      <c r="J675" s="11">
        <f>(1-$M$4)*H675+$M$4*G675</f>
        <v>-8.6482659052791351E-3</v>
      </c>
    </row>
    <row r="676" spans="4:10" x14ac:dyDescent="0.25">
      <c r="D676" s="7">
        <v>43802</v>
      </c>
      <c r="E676" s="47">
        <v>63.831813812255902</v>
      </c>
      <c r="F676" s="47">
        <v>297.486572265625</v>
      </c>
      <c r="G676" s="10">
        <f t="shared" si="35"/>
        <v>-1.7829951867986971E-2</v>
      </c>
      <c r="H676" s="10">
        <f t="shared" si="36"/>
        <v>-6.7063350742397887E-3</v>
      </c>
      <c r="I676" s="10">
        <f t="shared" si="37"/>
        <v>-1.1123616793747182E-2</v>
      </c>
      <c r="J676" s="11">
        <f>(1-$M$4)*H676+$M$4*G676</f>
        <v>-7.2625159139271473E-3</v>
      </c>
    </row>
    <row r="677" spans="4:10" x14ac:dyDescent="0.25">
      <c r="D677" s="7">
        <v>43803</v>
      </c>
      <c r="E677" s="47">
        <v>64.395195007324205</v>
      </c>
      <c r="F677" s="47">
        <v>299.32211303710898</v>
      </c>
      <c r="G677" s="10">
        <f t="shared" si="35"/>
        <v>8.8260251655285504E-3</v>
      </c>
      <c r="H677" s="10">
        <f t="shared" si="36"/>
        <v>6.1701634379820458E-3</v>
      </c>
      <c r="I677" s="10">
        <f t="shared" si="37"/>
        <v>2.6558617275465046E-3</v>
      </c>
      <c r="J677" s="11">
        <f>(1-$M$4)*H677+$M$4*G677</f>
        <v>6.3029565243593712E-3</v>
      </c>
    </row>
    <row r="678" spans="4:10" x14ac:dyDescent="0.25">
      <c r="D678" s="7">
        <v>43804</v>
      </c>
      <c r="E678" s="47">
        <v>65.339950561523395</v>
      </c>
      <c r="F678" s="47">
        <v>299.86026000976602</v>
      </c>
      <c r="G678" s="10">
        <f t="shared" si="35"/>
        <v>1.4671211945110674E-2</v>
      </c>
      <c r="H678" s="10">
        <f t="shared" si="36"/>
        <v>1.7978857866418618E-3</v>
      </c>
      <c r="I678" s="10">
        <f t="shared" si="37"/>
        <v>1.2873326158468812E-2</v>
      </c>
      <c r="J678" s="11">
        <f>(1-$M$4)*H678+$M$4*G678</f>
        <v>2.4415520945653022E-3</v>
      </c>
    </row>
    <row r="679" spans="4:10" x14ac:dyDescent="0.25">
      <c r="D679" s="7">
        <v>43805</v>
      </c>
      <c r="E679" s="47">
        <v>66.602088928222699</v>
      </c>
      <c r="F679" s="47">
        <v>302.59921264648398</v>
      </c>
      <c r="G679" s="10">
        <f t="shared" si="35"/>
        <v>1.9316487935063353E-2</v>
      </c>
      <c r="H679" s="10">
        <f t="shared" si="36"/>
        <v>9.134096784378043E-3</v>
      </c>
      <c r="I679" s="10">
        <f t="shared" si="37"/>
        <v>1.018239115068531E-2</v>
      </c>
      <c r="J679" s="11">
        <f>(1-$M$4)*H679+$M$4*G679</f>
        <v>9.6432163419123071E-3</v>
      </c>
    </row>
    <row r="680" spans="4:10" x14ac:dyDescent="0.25">
      <c r="D680" s="7">
        <v>43808</v>
      </c>
      <c r="E680" s="47">
        <v>65.669631958007798</v>
      </c>
      <c r="F680" s="47">
        <v>301.64782714843801</v>
      </c>
      <c r="G680" s="10">
        <f t="shared" si="35"/>
        <v>-1.4000416281534589E-2</v>
      </c>
      <c r="H680" s="10">
        <f t="shared" si="36"/>
        <v>-3.1440448563143653E-3</v>
      </c>
      <c r="I680" s="10">
        <f t="shared" si="37"/>
        <v>-1.0856371425220224E-2</v>
      </c>
      <c r="J680" s="11">
        <f>(1-$M$4)*H680+$M$4*G680</f>
        <v>-3.6868634275753764E-3</v>
      </c>
    </row>
    <row r="681" spans="4:10" x14ac:dyDescent="0.25">
      <c r="D681" s="7">
        <v>43809</v>
      </c>
      <c r="E681" s="47">
        <v>66.053428649902301</v>
      </c>
      <c r="F681" s="47">
        <v>301.31143188476602</v>
      </c>
      <c r="G681" s="10">
        <f t="shared" si="35"/>
        <v>5.8443557615781572E-3</v>
      </c>
      <c r="H681" s="10">
        <f t="shared" si="36"/>
        <v>-1.1151920663643455E-3</v>
      </c>
      <c r="I681" s="10">
        <f t="shared" si="37"/>
        <v>6.9595478279425027E-3</v>
      </c>
      <c r="J681" s="11">
        <f>(1-$M$4)*H681+$M$4*G681</f>
        <v>-7.6721467496722036E-4</v>
      </c>
    </row>
    <row r="682" spans="4:10" x14ac:dyDescent="0.25">
      <c r="D682" s="7">
        <v>43810</v>
      </c>
      <c r="E682" s="47">
        <v>66.616828918457003</v>
      </c>
      <c r="F682" s="47">
        <v>302.16677856445301</v>
      </c>
      <c r="G682" s="10">
        <f t="shared" si="35"/>
        <v>8.5294628919392323E-3</v>
      </c>
      <c r="H682" s="10">
        <f t="shared" si="36"/>
        <v>2.8387461913961243E-3</v>
      </c>
      <c r="I682" s="10">
        <f t="shared" si="37"/>
        <v>5.6907167005431081E-3</v>
      </c>
      <c r="J682" s="11">
        <f>(1-$M$4)*H682+$M$4*G682</f>
        <v>3.1232820264232796E-3</v>
      </c>
    </row>
    <row r="683" spans="4:10" x14ac:dyDescent="0.25">
      <c r="D683" s="7">
        <v>43811</v>
      </c>
      <c r="E683" s="47">
        <v>66.786590576171903</v>
      </c>
      <c r="F683" s="47">
        <v>304.77114868164102</v>
      </c>
      <c r="G683" s="10">
        <f t="shared" si="35"/>
        <v>2.5483299110904412E-3</v>
      </c>
      <c r="H683" s="10">
        <f t="shared" si="36"/>
        <v>8.6189823036171287E-3</v>
      </c>
      <c r="I683" s="10">
        <f t="shared" si="37"/>
        <v>-6.0706523925266875E-3</v>
      </c>
      <c r="J683" s="11">
        <f>(1-$M$4)*H683+$M$4*G683</f>
        <v>8.3154496839907954E-3</v>
      </c>
    </row>
    <row r="684" spans="4:10" x14ac:dyDescent="0.25">
      <c r="D684" s="7">
        <v>43812</v>
      </c>
      <c r="E684" s="47">
        <v>67.694427490234403</v>
      </c>
      <c r="F684" s="47">
        <v>304.95379638671898</v>
      </c>
      <c r="G684" s="10">
        <f t="shared" si="35"/>
        <v>1.3593101642568328E-2</v>
      </c>
      <c r="H684" s="10">
        <f t="shared" si="36"/>
        <v>5.9929460471574991E-4</v>
      </c>
      <c r="I684" s="10">
        <f t="shared" si="37"/>
        <v>1.2993807037852578E-2</v>
      </c>
      <c r="J684" s="11">
        <f>(1-$M$4)*H684+$M$4*G684</f>
        <v>1.2489849566083787E-3</v>
      </c>
    </row>
    <row r="685" spans="4:10" x14ac:dyDescent="0.25">
      <c r="D685" s="7">
        <v>43815</v>
      </c>
      <c r="E685" s="47">
        <v>68.853218078613295</v>
      </c>
      <c r="F685" s="47">
        <v>307.04879760742199</v>
      </c>
      <c r="G685" s="10">
        <f t="shared" si="35"/>
        <v>1.711796127600107E-2</v>
      </c>
      <c r="H685" s="10">
        <f t="shared" si="36"/>
        <v>6.8698971631961925E-3</v>
      </c>
      <c r="I685" s="10">
        <f t="shared" si="37"/>
        <v>1.0248064112804878E-2</v>
      </c>
      <c r="J685" s="11">
        <f>(1-$M$4)*H685+$M$4*G685</f>
        <v>7.3823003688364358E-3</v>
      </c>
    </row>
    <row r="686" spans="4:10" x14ac:dyDescent="0.25">
      <c r="D686" s="7">
        <v>43816</v>
      </c>
      <c r="E686" s="47">
        <v>68.988548278808594</v>
      </c>
      <c r="F686" s="47">
        <v>307.11608886718699</v>
      </c>
      <c r="G686" s="10">
        <f t="shared" si="35"/>
        <v>1.9654883819777424E-3</v>
      </c>
      <c r="H686" s="10">
        <f t="shared" si="36"/>
        <v>2.1915493657465035E-4</v>
      </c>
      <c r="I686" s="10">
        <f t="shared" si="37"/>
        <v>1.7463334454030921E-3</v>
      </c>
      <c r="J686" s="11">
        <f>(1-$M$4)*H686+$M$4*G686</f>
        <v>3.0647160884480498E-4</v>
      </c>
    </row>
    <row r="687" spans="4:10" x14ac:dyDescent="0.25">
      <c r="D687" s="7">
        <v>43817</v>
      </c>
      <c r="E687" s="47">
        <v>68.823699951171903</v>
      </c>
      <c r="F687" s="47">
        <v>307.13525390625</v>
      </c>
      <c r="G687" s="10">
        <f t="shared" si="35"/>
        <v>-2.3895027761777765E-3</v>
      </c>
      <c r="H687" s="10">
        <f t="shared" si="36"/>
        <v>6.2403240200570309E-5</v>
      </c>
      <c r="I687" s="10">
        <f t="shared" si="37"/>
        <v>-2.4519060163783468E-3</v>
      </c>
      <c r="J687" s="11">
        <f>(1-$M$4)*H687+$M$4*G687</f>
        <v>-6.0192060618347035E-5</v>
      </c>
    </row>
    <row r="688" spans="4:10" x14ac:dyDescent="0.25">
      <c r="D688" s="7">
        <v>43818</v>
      </c>
      <c r="E688" s="47">
        <v>68.892578125</v>
      </c>
      <c r="F688" s="47">
        <v>308.39419555664102</v>
      </c>
      <c r="G688" s="10">
        <f t="shared" si="35"/>
        <v>1.0007914988146016E-3</v>
      </c>
      <c r="H688" s="10">
        <f t="shared" si="36"/>
        <v>4.0989812611198495E-3</v>
      </c>
      <c r="I688" s="10">
        <f t="shared" si="37"/>
        <v>-3.0981897623052479E-3</v>
      </c>
      <c r="J688" s="11">
        <f>(1-$M$4)*H688+$M$4*G688</f>
        <v>3.9440717730045869E-3</v>
      </c>
    </row>
    <row r="689" spans="4:10" x14ac:dyDescent="0.25">
      <c r="D689" s="7">
        <v>43819</v>
      </c>
      <c r="E689" s="47">
        <v>68.749885559082003</v>
      </c>
      <c r="F689" s="47">
        <v>309.74630737304699</v>
      </c>
      <c r="G689" s="10">
        <f t="shared" si="35"/>
        <v>-2.0712327771954531E-3</v>
      </c>
      <c r="H689" s="10">
        <f t="shared" si="36"/>
        <v>4.3843620790768867E-3</v>
      </c>
      <c r="I689" s="10">
        <f t="shared" si="37"/>
        <v>-6.4555948562723398E-3</v>
      </c>
      <c r="J689" s="11">
        <f>(1-$M$4)*H689+$M$4*G689</f>
        <v>4.0615823362632692E-3</v>
      </c>
    </row>
    <row r="690" spans="4:10" x14ac:dyDescent="0.25">
      <c r="D690" s="7">
        <v>43822</v>
      </c>
      <c r="E690" s="47">
        <v>69.871780395507798</v>
      </c>
      <c r="F690" s="47">
        <v>310.21951293945301</v>
      </c>
      <c r="G690" s="10">
        <f t="shared" si="35"/>
        <v>1.6318497511703667E-2</v>
      </c>
      <c r="H690" s="10">
        <f t="shared" si="36"/>
        <v>1.5277197988872171E-3</v>
      </c>
      <c r="I690" s="10">
        <f t="shared" si="37"/>
        <v>1.479077771281645E-2</v>
      </c>
      <c r="J690" s="11">
        <f>(1-$M$4)*H690+$M$4*G690</f>
        <v>2.2672586845280396E-3</v>
      </c>
    </row>
    <row r="691" spans="4:10" x14ac:dyDescent="0.25">
      <c r="D691" s="7">
        <v>43823</v>
      </c>
      <c r="E691" s="47">
        <v>69.938201904296903</v>
      </c>
      <c r="F691" s="47">
        <v>310.22915649414102</v>
      </c>
      <c r="G691" s="10">
        <f t="shared" si="35"/>
        <v>9.5061995576939395E-4</v>
      </c>
      <c r="H691" s="10">
        <f t="shared" si="36"/>
        <v>3.1086228576171493E-5</v>
      </c>
      <c r="I691" s="10">
        <f t="shared" si="37"/>
        <v>9.1953372719322246E-4</v>
      </c>
      <c r="J691" s="11">
        <f>(1-$M$4)*H691+$M$4*G691</f>
        <v>7.7062914935832611E-5</v>
      </c>
    </row>
    <row r="692" spans="4:10" x14ac:dyDescent="0.25">
      <c r="D692" s="7">
        <v>43825</v>
      </c>
      <c r="E692" s="47">
        <v>71.3258056640625</v>
      </c>
      <c r="F692" s="47">
        <v>311.88058471679699</v>
      </c>
      <c r="G692" s="10">
        <f t="shared" si="35"/>
        <v>1.9840426576370751E-2</v>
      </c>
      <c r="H692" s="10">
        <f t="shared" si="36"/>
        <v>5.3232527893849468E-3</v>
      </c>
      <c r="I692" s="10">
        <f t="shared" si="37"/>
        <v>1.4517173786985804E-2</v>
      </c>
      <c r="J692" s="11">
        <f>(1-$M$4)*H692+$M$4*G692</f>
        <v>6.0491114787342365E-3</v>
      </c>
    </row>
    <row r="693" spans="4:10" x14ac:dyDescent="0.25">
      <c r="D693" s="7">
        <v>43826</v>
      </c>
      <c r="E693" s="47">
        <v>71.298728942871094</v>
      </c>
      <c r="F693" s="47">
        <v>311.80328369140602</v>
      </c>
      <c r="G693" s="10">
        <f t="shared" si="35"/>
        <v>-3.7962026421312078E-4</v>
      </c>
      <c r="H693" s="10">
        <f t="shared" si="36"/>
        <v>-2.4785456094089664E-4</v>
      </c>
      <c r="I693" s="10">
        <f t="shared" si="37"/>
        <v>-1.3176570327222414E-4</v>
      </c>
      <c r="J693" s="11">
        <f>(1-$M$4)*H693+$M$4*G693</f>
        <v>-2.5444284610450787E-4</v>
      </c>
    </row>
    <row r="694" spans="4:10" x14ac:dyDescent="0.25">
      <c r="D694" s="7">
        <v>43829</v>
      </c>
      <c r="E694" s="47">
        <v>71.721893310546903</v>
      </c>
      <c r="F694" s="47">
        <v>310.08425903320301</v>
      </c>
      <c r="G694" s="10">
        <f t="shared" si="35"/>
        <v>5.9350899230599108E-3</v>
      </c>
      <c r="H694" s="10">
        <f t="shared" si="36"/>
        <v>-5.5131704767559242E-3</v>
      </c>
      <c r="I694" s="10">
        <f t="shared" si="37"/>
        <v>1.1448260399815835E-2</v>
      </c>
      <c r="J694" s="11">
        <f>(1-$M$4)*H694+$M$4*G694</f>
        <v>-4.9407574567651323E-3</v>
      </c>
    </row>
    <row r="695" spans="4:10" x14ac:dyDescent="0.25">
      <c r="D695" s="7">
        <v>43830</v>
      </c>
      <c r="E695" s="47">
        <v>72.245948791503906</v>
      </c>
      <c r="F695" s="47">
        <v>310.83758544921898</v>
      </c>
      <c r="G695" s="10">
        <f t="shared" si="35"/>
        <v>7.3067714301393583E-3</v>
      </c>
      <c r="H695" s="10">
        <f t="shared" si="36"/>
        <v>2.4294248871732371E-3</v>
      </c>
      <c r="I695" s="10">
        <f t="shared" si="37"/>
        <v>4.8773465429661211E-3</v>
      </c>
      <c r="J695" s="11">
        <f>(1-$M$4)*H695+$M$4*G695</f>
        <v>2.673292214321543E-3</v>
      </c>
    </row>
    <row r="696" spans="4:10" x14ac:dyDescent="0.25">
      <c r="D696" s="7">
        <v>43832</v>
      </c>
      <c r="E696" s="47">
        <v>73.894325256347699</v>
      </c>
      <c r="F696" s="47">
        <v>313.74450683593699</v>
      </c>
      <c r="G696" s="10">
        <f t="shared" si="35"/>
        <v>2.2816178518201502E-2</v>
      </c>
      <c r="H696" s="10">
        <f t="shared" si="36"/>
        <v>9.3518979775788491E-3</v>
      </c>
      <c r="I696" s="10">
        <f t="shared" si="37"/>
        <v>1.3464280540622653E-2</v>
      </c>
      <c r="J696" s="11">
        <f>(1-$M$4)*H696+$M$4*G696</f>
        <v>1.002511200460998E-2</v>
      </c>
    </row>
    <row r="697" spans="4:10" x14ac:dyDescent="0.25">
      <c r="D697" s="7">
        <v>43833</v>
      </c>
      <c r="E697" s="47">
        <v>73.175918579101605</v>
      </c>
      <c r="F697" s="47">
        <v>311.36874389648398</v>
      </c>
      <c r="G697" s="10">
        <f t="shared" si="35"/>
        <v>-9.7220818344826432E-3</v>
      </c>
      <c r="H697" s="10">
        <f t="shared" si="36"/>
        <v>-7.5722853713430238E-3</v>
      </c>
      <c r="I697" s="10">
        <f t="shared" si="37"/>
        <v>-2.1497964631396194E-3</v>
      </c>
      <c r="J697" s="11">
        <f>(1-$M$4)*H697+$M$4*G697</f>
        <v>-7.6797751945000044E-3</v>
      </c>
    </row>
    <row r="698" spans="4:10" x14ac:dyDescent="0.25">
      <c r="D698" s="7">
        <v>43836</v>
      </c>
      <c r="E698" s="47">
        <v>73.759017944335895</v>
      </c>
      <c r="F698" s="47">
        <v>312.55661010742199</v>
      </c>
      <c r="G698" s="10">
        <f t="shared" si="35"/>
        <v>7.9684597960183456E-3</v>
      </c>
      <c r="H698" s="10">
        <f t="shared" si="36"/>
        <v>3.8149821850228527E-3</v>
      </c>
      <c r="I698" s="10">
        <f t="shared" si="37"/>
        <v>4.153477610995493E-3</v>
      </c>
      <c r="J698" s="11">
        <f>(1-$M$4)*H698+$M$4*G698</f>
        <v>4.0226560655726266E-3</v>
      </c>
    </row>
    <row r="699" spans="4:10" x14ac:dyDescent="0.25">
      <c r="D699" s="7">
        <v>43837</v>
      </c>
      <c r="E699" s="47">
        <v>73.412124633789105</v>
      </c>
      <c r="F699" s="47">
        <v>311.67776489257801</v>
      </c>
      <c r="G699" s="10">
        <f t="shared" si="35"/>
        <v>-4.7030630316767796E-3</v>
      </c>
      <c r="H699" s="10">
        <f t="shared" si="36"/>
        <v>-2.811795324187627E-3</v>
      </c>
      <c r="I699" s="10">
        <f t="shared" si="37"/>
        <v>-1.8912677074891526E-3</v>
      </c>
      <c r="J699" s="11">
        <f>(1-$M$4)*H699+$M$4*G699</f>
        <v>-2.9063587095620844E-3</v>
      </c>
    </row>
    <row r="700" spans="4:10" x14ac:dyDescent="0.25">
      <c r="D700" s="7">
        <v>43838</v>
      </c>
      <c r="E700" s="47">
        <v>74.593040466308594</v>
      </c>
      <c r="F700" s="47">
        <v>313.33889770507801</v>
      </c>
      <c r="G700" s="10">
        <f t="shared" si="35"/>
        <v>1.6086114363402571E-2</v>
      </c>
      <c r="H700" s="10">
        <f t="shared" si="36"/>
        <v>5.3296481161322351E-3</v>
      </c>
      <c r="I700" s="10">
        <f t="shared" si="37"/>
        <v>1.0756466247270335E-2</v>
      </c>
      <c r="J700" s="11">
        <f>(1-$M$4)*H700+$M$4*G700</f>
        <v>5.8674714284957519E-3</v>
      </c>
    </row>
    <row r="701" spans="4:10" x14ac:dyDescent="0.25">
      <c r="D701" s="7">
        <v>43839</v>
      </c>
      <c r="E701" s="47">
        <v>76.177467346191406</v>
      </c>
      <c r="F701" s="47">
        <v>315.46356201171898</v>
      </c>
      <c r="G701" s="10">
        <f t="shared" si="35"/>
        <v>2.1240947814675115E-2</v>
      </c>
      <c r="H701" s="10">
        <f t="shared" si="36"/>
        <v>6.780723115457965E-3</v>
      </c>
      <c r="I701" s="10">
        <f t="shared" si="37"/>
        <v>1.446022469921715E-2</v>
      </c>
      <c r="J701" s="11">
        <f>(1-$M$4)*H701+$M$4*G701</f>
        <v>7.5037343504188222E-3</v>
      </c>
    </row>
    <row r="702" spans="4:10" x14ac:dyDescent="0.25">
      <c r="D702" s="7">
        <v>43840</v>
      </c>
      <c r="E702" s="47">
        <v>76.349670410156307</v>
      </c>
      <c r="F702" s="47">
        <v>314.55575561523398</v>
      </c>
      <c r="G702" s="10">
        <f t="shared" si="35"/>
        <v>2.260551183492554E-3</v>
      </c>
      <c r="H702" s="10">
        <f t="shared" si="36"/>
        <v>-2.8776901861371496E-3</v>
      </c>
      <c r="I702" s="10">
        <f t="shared" si="37"/>
        <v>5.1382413696297036E-3</v>
      </c>
      <c r="J702" s="11">
        <f>(1-$M$4)*H702+$M$4*G702</f>
        <v>-2.6207781176556645E-3</v>
      </c>
    </row>
    <row r="703" spans="4:10" x14ac:dyDescent="0.25">
      <c r="D703" s="7">
        <v>43843</v>
      </c>
      <c r="E703" s="47">
        <v>77.9808349609375</v>
      </c>
      <c r="F703" s="47">
        <v>316.718994140625</v>
      </c>
      <c r="G703" s="10">
        <f t="shared" si="35"/>
        <v>2.1364395445565787E-2</v>
      </c>
      <c r="H703" s="10">
        <f t="shared" si="36"/>
        <v>6.8771226937494045E-3</v>
      </c>
      <c r="I703" s="10">
        <f t="shared" si="37"/>
        <v>1.4487272751816382E-2</v>
      </c>
      <c r="J703" s="11">
        <f>(1-$M$4)*H703+$M$4*G703</f>
        <v>7.6014863313402237E-3</v>
      </c>
    </row>
    <row r="704" spans="4:10" x14ac:dyDescent="0.25">
      <c r="D704" s="7">
        <v>43844</v>
      </c>
      <c r="E704" s="47">
        <v>76.927848815917997</v>
      </c>
      <c r="F704" s="47">
        <v>316.23614501953102</v>
      </c>
      <c r="G704" s="10">
        <f t="shared" si="35"/>
        <v>-1.3503140169593864E-2</v>
      </c>
      <c r="H704" s="10">
        <f t="shared" si="36"/>
        <v>-1.5245347769688999E-3</v>
      </c>
      <c r="I704" s="10">
        <f t="shared" si="37"/>
        <v>-1.1978605392624964E-2</v>
      </c>
      <c r="J704" s="11">
        <f>(1-$M$4)*H704+$M$4*G704</f>
        <v>-2.1234650466001479E-3</v>
      </c>
    </row>
    <row r="705" spans="4:10" x14ac:dyDescent="0.25">
      <c r="D705" s="7">
        <v>43845</v>
      </c>
      <c r="E705" s="47">
        <v>76.598167419433594</v>
      </c>
      <c r="F705" s="47">
        <v>316.95080566406199</v>
      </c>
      <c r="G705" s="10">
        <f t="shared" si="35"/>
        <v>-4.2855922992635076E-3</v>
      </c>
      <c r="H705" s="10">
        <f t="shared" si="36"/>
        <v>2.2598955109538466E-3</v>
      </c>
      <c r="I705" s="10">
        <f t="shared" si="37"/>
        <v>-6.5454878102173542E-3</v>
      </c>
      <c r="J705" s="11">
        <f>(1-$M$4)*H705+$M$4*G705</f>
        <v>1.9326211204429788E-3</v>
      </c>
    </row>
    <row r="706" spans="4:10" x14ac:dyDescent="0.25">
      <c r="D706" s="7">
        <v>43846</v>
      </c>
      <c r="E706" s="47">
        <v>77.557662963867202</v>
      </c>
      <c r="F706" s="47">
        <v>319.58737182617199</v>
      </c>
      <c r="G706" s="10">
        <f t="shared" si="35"/>
        <v>1.2526351174691142E-2</v>
      </c>
      <c r="H706" s="10">
        <f t="shared" si="36"/>
        <v>8.3185343434795112E-3</v>
      </c>
      <c r="I706" s="10">
        <f t="shared" si="37"/>
        <v>4.2078168312116304E-3</v>
      </c>
      <c r="J706" s="11">
        <f>(1-$M$4)*H706+$M$4*G706</f>
        <v>8.5289251850400923E-3</v>
      </c>
    </row>
    <row r="707" spans="4:10" x14ac:dyDescent="0.25">
      <c r="D707" s="7">
        <v>43847</v>
      </c>
      <c r="E707" s="47">
        <v>78.416313171386705</v>
      </c>
      <c r="F707" s="47">
        <v>320.58209228515602</v>
      </c>
      <c r="G707" s="10">
        <f t="shared" si="35"/>
        <v>1.1071120179569238E-2</v>
      </c>
      <c r="H707" s="10">
        <f t="shared" si="36"/>
        <v>3.1125149072694924E-3</v>
      </c>
      <c r="I707" s="10">
        <f t="shared" si="37"/>
        <v>7.9586052722997458E-3</v>
      </c>
      <c r="J707" s="11">
        <f>(1-$M$4)*H707+$M$4*G707</f>
        <v>3.5104451708844794E-3</v>
      </c>
    </row>
    <row r="708" spans="4:10" x14ac:dyDescent="0.25">
      <c r="D708" s="7">
        <v>43851</v>
      </c>
      <c r="E708" s="47">
        <v>77.884895324707003</v>
      </c>
      <c r="F708" s="47">
        <v>319.95428466796898</v>
      </c>
      <c r="G708" s="10">
        <f t="shared" si="35"/>
        <v>-6.7768787537643149E-3</v>
      </c>
      <c r="H708" s="10">
        <f t="shared" si="36"/>
        <v>-1.958336514407133E-3</v>
      </c>
      <c r="I708" s="10">
        <f t="shared" si="37"/>
        <v>-4.818542239357182E-3</v>
      </c>
      <c r="J708" s="11">
        <f>(1-$M$4)*H708+$M$4*G708</f>
        <v>-2.1992636263749922E-3</v>
      </c>
    </row>
    <row r="709" spans="4:10" x14ac:dyDescent="0.25">
      <c r="D709" s="7">
        <v>43852</v>
      </c>
      <c r="E709" s="47">
        <v>78.162902832031307</v>
      </c>
      <c r="F709" s="47">
        <v>319.99288940429699</v>
      </c>
      <c r="G709" s="10">
        <f t="shared" si="35"/>
        <v>3.5694662766800889E-3</v>
      </c>
      <c r="H709" s="10">
        <f t="shared" si="36"/>
        <v>1.2065703813934903E-4</v>
      </c>
      <c r="I709" s="10">
        <f t="shared" si="37"/>
        <v>3.4488092385407398E-3</v>
      </c>
      <c r="J709" s="11">
        <f>(1-$M$4)*H709+$M$4*G709</f>
        <v>2.9309750006638601E-4</v>
      </c>
    </row>
    <row r="710" spans="4:10" x14ac:dyDescent="0.25">
      <c r="D710" s="7">
        <v>43853</v>
      </c>
      <c r="E710" s="47">
        <v>78.539321899414105</v>
      </c>
      <c r="F710" s="47">
        <v>320.35992431640602</v>
      </c>
      <c r="G710" s="10">
        <f t="shared" si="35"/>
        <v>4.8158276336245365E-3</v>
      </c>
      <c r="H710" s="10">
        <f t="shared" si="36"/>
        <v>1.1470095875951714E-3</v>
      </c>
      <c r="I710" s="10">
        <f t="shared" si="37"/>
        <v>3.6688180460293651E-3</v>
      </c>
      <c r="J710" s="11">
        <f>(1-$M$4)*H710+$M$4*G710</f>
        <v>1.3304504898966397E-3</v>
      </c>
    </row>
    <row r="711" spans="4:10" x14ac:dyDescent="0.25">
      <c r="D711" s="7">
        <v>43854</v>
      </c>
      <c r="E711" s="47">
        <v>78.312980651855497</v>
      </c>
      <c r="F711" s="47">
        <v>317.51095581054699</v>
      </c>
      <c r="G711" s="10">
        <f t="shared" ref="G711:G774" si="38">E711/E710-1</f>
        <v>-2.8818844126065057E-3</v>
      </c>
      <c r="H711" s="10">
        <f t="shared" ref="H711:H774" si="39">F711/F710-1</f>
        <v>-8.8930240320734821E-3</v>
      </c>
      <c r="I711" s="10">
        <f t="shared" ref="I711:I774" si="40">G711-H711</f>
        <v>6.0111396194669764E-3</v>
      </c>
      <c r="J711" s="11">
        <f>(1-$M$4)*H711+$M$4*G711</f>
        <v>-8.592467051100134E-3</v>
      </c>
    </row>
    <row r="712" spans="4:10" x14ac:dyDescent="0.25">
      <c r="D712" s="7">
        <v>43857</v>
      </c>
      <c r="E712" s="47">
        <v>76.010162353515597</v>
      </c>
      <c r="F712" s="47">
        <v>312.42144775390602</v>
      </c>
      <c r="G712" s="10">
        <f t="shared" si="38"/>
        <v>-2.9405320537819968E-2</v>
      </c>
      <c r="H712" s="10">
        <f t="shared" si="39"/>
        <v>-1.6029393516983959E-2</v>
      </c>
      <c r="I712" s="10">
        <f t="shared" si="40"/>
        <v>-1.3375927020836009E-2</v>
      </c>
      <c r="J712" s="11">
        <f>(1-$M$4)*H712+$M$4*G712</f>
        <v>-1.6698189868025758E-2</v>
      </c>
    </row>
    <row r="713" spans="4:10" x14ac:dyDescent="0.25">
      <c r="D713" s="7">
        <v>43858</v>
      </c>
      <c r="E713" s="47">
        <v>78.160438537597699</v>
      </c>
      <c r="F713" s="47">
        <v>315.69534301757801</v>
      </c>
      <c r="G713" s="10">
        <f t="shared" si="38"/>
        <v>2.8289324973171048E-2</v>
      </c>
      <c r="H713" s="10">
        <f t="shared" si="39"/>
        <v>1.0479098945379794E-2</v>
      </c>
      <c r="I713" s="10">
        <f t="shared" si="40"/>
        <v>1.7810226027791254E-2</v>
      </c>
      <c r="J713" s="11">
        <f>(1-$M$4)*H713+$M$4*G713</f>
        <v>1.1369610246769357E-2</v>
      </c>
    </row>
    <row r="714" spans="4:10" x14ac:dyDescent="0.25">
      <c r="D714" s="7">
        <v>43859</v>
      </c>
      <c r="E714" s="47">
        <v>79.796524047851605</v>
      </c>
      <c r="F714" s="47">
        <v>315.4345703125</v>
      </c>
      <c r="G714" s="10">
        <f t="shared" si="38"/>
        <v>2.0932399316911487E-2</v>
      </c>
      <c r="H714" s="10">
        <f t="shared" si="39"/>
        <v>-8.2602645507978689E-4</v>
      </c>
      <c r="I714" s="10">
        <f t="shared" si="40"/>
        <v>2.1758425771991274E-2</v>
      </c>
      <c r="J714" s="11">
        <f>(1-$M$4)*H714+$M$4*G714</f>
        <v>2.61894833519777E-4</v>
      </c>
    </row>
    <row r="715" spans="4:10" x14ac:dyDescent="0.25">
      <c r="D715" s="7">
        <v>43860</v>
      </c>
      <c r="E715" s="47">
        <v>79.680892944335895</v>
      </c>
      <c r="F715" s="47">
        <v>316.458251953125</v>
      </c>
      <c r="G715" s="10">
        <f t="shared" si="38"/>
        <v>-1.4490744414678014E-3</v>
      </c>
      <c r="H715" s="10">
        <f t="shared" si="39"/>
        <v>3.2453058002197555E-3</v>
      </c>
      <c r="I715" s="10">
        <f t="shared" si="40"/>
        <v>-4.6943802416875569E-3</v>
      </c>
      <c r="J715" s="11">
        <f>(1-$M$4)*H715+$M$4*G715</f>
        <v>3.0105867881353777E-3</v>
      </c>
    </row>
    <row r="716" spans="4:10" x14ac:dyDescent="0.25">
      <c r="D716" s="7">
        <v>43861</v>
      </c>
      <c r="E716" s="47">
        <v>76.147933959960895</v>
      </c>
      <c r="F716" s="47">
        <v>310.71200561523398</v>
      </c>
      <c r="G716" s="10">
        <f t="shared" si="38"/>
        <v>-4.4338847794327285E-2</v>
      </c>
      <c r="H716" s="10">
        <f t="shared" si="39"/>
        <v>-1.8157991780673122E-2</v>
      </c>
      <c r="I716" s="10">
        <f t="shared" si="40"/>
        <v>-2.6180856013654163E-2</v>
      </c>
      <c r="J716" s="11">
        <f>(1-$M$4)*H716+$M$4*G716</f>
        <v>-1.9467034581355829E-2</v>
      </c>
    </row>
    <row r="717" spans="4:10" x14ac:dyDescent="0.25">
      <c r="D717" s="7">
        <v>43864</v>
      </c>
      <c r="E717" s="47">
        <v>75.938804626464801</v>
      </c>
      <c r="F717" s="47">
        <v>313.02014160156199</v>
      </c>
      <c r="G717" s="10">
        <f t="shared" si="38"/>
        <v>-2.7463559760669831E-3</v>
      </c>
      <c r="H717" s="10">
        <f t="shared" si="39"/>
        <v>7.4285381466279166E-3</v>
      </c>
      <c r="I717" s="10">
        <f t="shared" si="40"/>
        <v>-1.01748941226949E-2</v>
      </c>
      <c r="J717" s="11">
        <f>(1-$M$4)*H717+$M$4*G717</f>
        <v>6.9197934404931711E-3</v>
      </c>
    </row>
    <row r="718" spans="4:10" x14ac:dyDescent="0.25">
      <c r="D718" s="7">
        <v>43865</v>
      </c>
      <c r="E718" s="47">
        <v>78.445838928222699</v>
      </c>
      <c r="F718" s="47">
        <v>317.79098510742199</v>
      </c>
      <c r="G718" s="10">
        <f t="shared" si="38"/>
        <v>3.3013876292756317E-2</v>
      </c>
      <c r="H718" s="10">
        <f t="shared" si="39"/>
        <v>1.5241330738175796E-2</v>
      </c>
      <c r="I718" s="10">
        <f t="shared" si="40"/>
        <v>1.7772545554580521E-2</v>
      </c>
      <c r="J718" s="11">
        <f>(1-$M$4)*H718+$M$4*G718</f>
        <v>1.6129958015904822E-2</v>
      </c>
    </row>
    <row r="719" spans="4:10" x14ac:dyDescent="0.25">
      <c r="D719" s="7">
        <v>43866</v>
      </c>
      <c r="E719" s="47">
        <v>79.085502624511705</v>
      </c>
      <c r="F719" s="47">
        <v>321.46084594726602</v>
      </c>
      <c r="G719" s="10">
        <f t="shared" si="38"/>
        <v>8.1542081138847866E-3</v>
      </c>
      <c r="H719" s="10">
        <f t="shared" si="39"/>
        <v>1.1548033178485184E-2</v>
      </c>
      <c r="I719" s="10">
        <f t="shared" si="40"/>
        <v>-3.3938250646003976E-3</v>
      </c>
      <c r="J719" s="11">
        <f>(1-$M$4)*H719+$M$4*G719</f>
        <v>1.1378341925255164E-2</v>
      </c>
    </row>
    <row r="720" spans="4:10" x14ac:dyDescent="0.25">
      <c r="D720" s="7">
        <v>43867</v>
      </c>
      <c r="E720" s="47">
        <v>80.010566711425795</v>
      </c>
      <c r="F720" s="47">
        <v>322.54251098632801</v>
      </c>
      <c r="G720" s="10">
        <f t="shared" si="38"/>
        <v>1.1697012173093047E-2</v>
      </c>
      <c r="H720" s="10">
        <f t="shared" si="39"/>
        <v>3.3648422590146776E-3</v>
      </c>
      <c r="I720" s="10">
        <f t="shared" si="40"/>
        <v>8.3321699140783689E-3</v>
      </c>
      <c r="J720" s="11">
        <f>(1-$M$4)*H720+$M$4*G720</f>
        <v>3.7814507547185958E-3</v>
      </c>
    </row>
    <row r="721" spans="4:10" x14ac:dyDescent="0.25">
      <c r="D721" s="7">
        <v>43868</v>
      </c>
      <c r="E721" s="47">
        <v>78.922996520996094</v>
      </c>
      <c r="F721" s="47">
        <v>320.823486328125</v>
      </c>
      <c r="G721" s="10">
        <f t="shared" si="38"/>
        <v>-1.3592831986208087E-2</v>
      </c>
      <c r="H721" s="10">
        <f t="shared" si="39"/>
        <v>-5.3296064848824543E-3</v>
      </c>
      <c r="I721" s="10">
        <f t="shared" si="40"/>
        <v>-8.2632255013256328E-3</v>
      </c>
      <c r="J721" s="11">
        <f>(1-$M$4)*H721+$M$4*G721</f>
        <v>-5.7427677599487352E-3</v>
      </c>
    </row>
    <row r="722" spans="4:10" x14ac:dyDescent="0.25">
      <c r="D722" s="7">
        <v>43871</v>
      </c>
      <c r="E722" s="47">
        <v>79.297859191894503</v>
      </c>
      <c r="F722" s="47">
        <v>323.21853637695301</v>
      </c>
      <c r="G722" s="10">
        <f t="shared" si="38"/>
        <v>4.7497267896903228E-3</v>
      </c>
      <c r="H722" s="10">
        <f t="shared" si="39"/>
        <v>7.4653201866226038E-3</v>
      </c>
      <c r="I722" s="10">
        <f t="shared" si="40"/>
        <v>-2.715593396932281E-3</v>
      </c>
      <c r="J722" s="11">
        <f>(1-$M$4)*H722+$M$4*G722</f>
        <v>7.3295405167759899E-3</v>
      </c>
    </row>
    <row r="723" spans="4:10" x14ac:dyDescent="0.25">
      <c r="D723" s="7">
        <v>43872</v>
      </c>
      <c r="E723" s="47">
        <v>78.819435119628906</v>
      </c>
      <c r="F723" s="47">
        <v>323.77868652343699</v>
      </c>
      <c r="G723" s="10">
        <f t="shared" si="38"/>
        <v>-6.0332533203431016E-3</v>
      </c>
      <c r="H723" s="10">
        <f t="shared" si="39"/>
        <v>1.7330384351184058E-3</v>
      </c>
      <c r="I723" s="10">
        <f t="shared" si="40"/>
        <v>-7.7662917554615074E-3</v>
      </c>
      <c r="J723" s="11">
        <f>(1-$M$4)*H723+$M$4*G723</f>
        <v>1.3447238473453303E-3</v>
      </c>
    </row>
    <row r="724" spans="4:10" x14ac:dyDescent="0.25">
      <c r="D724" s="7">
        <v>43873</v>
      </c>
      <c r="E724" s="47">
        <v>80.691215515136705</v>
      </c>
      <c r="F724" s="47">
        <v>325.86474609375</v>
      </c>
      <c r="G724" s="10">
        <f t="shared" si="38"/>
        <v>2.3747701219463124E-2</v>
      </c>
      <c r="H724" s="10">
        <f t="shared" si="39"/>
        <v>6.4428563618934565E-3</v>
      </c>
      <c r="I724" s="10">
        <f t="shared" si="40"/>
        <v>1.7304844857569668E-2</v>
      </c>
      <c r="J724" s="11">
        <f>(1-$M$4)*H724+$M$4*G724</f>
        <v>7.3080986047719398E-3</v>
      </c>
    </row>
    <row r="725" spans="4:10" x14ac:dyDescent="0.25">
      <c r="D725" s="7">
        <v>43874</v>
      </c>
      <c r="E725" s="47">
        <v>80.116607666015597</v>
      </c>
      <c r="F725" s="47">
        <v>325.51702880859398</v>
      </c>
      <c r="G725" s="10">
        <f t="shared" si="38"/>
        <v>-7.1210706822643077E-3</v>
      </c>
      <c r="H725" s="10">
        <f t="shared" si="39"/>
        <v>-1.0670601509498168E-3</v>
      </c>
      <c r="I725" s="10">
        <f t="shared" si="40"/>
        <v>-6.054010531314491E-3</v>
      </c>
      <c r="J725" s="11">
        <f>(1-$M$4)*H725+$M$4*G725</f>
        <v>-1.3697606775155413E-3</v>
      </c>
    </row>
    <row r="726" spans="4:10" x14ac:dyDescent="0.25">
      <c r="D726" s="7">
        <v>43875</v>
      </c>
      <c r="E726" s="47">
        <v>80.136337280273395</v>
      </c>
      <c r="F726" s="47">
        <v>326.03857421875</v>
      </c>
      <c r="G726" s="10">
        <f t="shared" si="38"/>
        <v>2.4626122888338209E-4</v>
      </c>
      <c r="H726" s="10">
        <f t="shared" si="39"/>
        <v>1.6022062257845526E-3</v>
      </c>
      <c r="I726" s="10">
        <f t="shared" si="40"/>
        <v>-1.3559449969011705E-3</v>
      </c>
      <c r="J726" s="11">
        <f>(1-$M$4)*H726+$M$4*G726</f>
        <v>1.5344089759394941E-3</v>
      </c>
    </row>
    <row r="727" spans="4:10" x14ac:dyDescent="0.25">
      <c r="D727" s="7">
        <v>43879</v>
      </c>
      <c r="E727" s="47">
        <v>78.668991088867202</v>
      </c>
      <c r="F727" s="47">
        <v>325.19839477539102</v>
      </c>
      <c r="G727" s="10">
        <f t="shared" si="38"/>
        <v>-1.8310622137298505E-2</v>
      </c>
      <c r="H727" s="10">
        <f t="shared" si="39"/>
        <v>-2.5769326386370084E-3</v>
      </c>
      <c r="I727" s="10">
        <f t="shared" si="40"/>
        <v>-1.5733689498661496E-2</v>
      </c>
      <c r="J727" s="11">
        <f>(1-$M$4)*H727+$M$4*G727</f>
        <v>-3.3636171135700832E-3</v>
      </c>
    </row>
    <row r="728" spans="4:10" x14ac:dyDescent="0.25">
      <c r="D728" s="7">
        <v>43880</v>
      </c>
      <c r="E728" s="47">
        <v>79.808349609375</v>
      </c>
      <c r="F728" s="47">
        <v>326.75320434570301</v>
      </c>
      <c r="G728" s="10">
        <f t="shared" si="38"/>
        <v>1.4482943085169842E-2</v>
      </c>
      <c r="H728" s="10">
        <f t="shared" si="39"/>
        <v>4.781110839694902E-3</v>
      </c>
      <c r="I728" s="10">
        <f t="shared" si="40"/>
        <v>9.7018322454749395E-3</v>
      </c>
      <c r="J728" s="11">
        <f>(1-$M$4)*H728+$M$4*G728</f>
        <v>5.2662024519686485E-3</v>
      </c>
    </row>
    <row r="729" spans="4:10" x14ac:dyDescent="0.25">
      <c r="D729" s="7">
        <v>43881</v>
      </c>
      <c r="E729" s="47">
        <v>78.989578247070298</v>
      </c>
      <c r="F729" s="47">
        <v>325.41082763671898</v>
      </c>
      <c r="G729" s="10">
        <f t="shared" si="38"/>
        <v>-1.0259219321188895E-2</v>
      </c>
      <c r="H729" s="10">
        <f t="shared" si="39"/>
        <v>-4.1082281401708665E-3</v>
      </c>
      <c r="I729" s="10">
        <f t="shared" si="40"/>
        <v>-6.1509911810180284E-3</v>
      </c>
      <c r="J729" s="11">
        <f>(1-$M$4)*H729+$M$4*G729</f>
        <v>-4.4157776992217674E-3</v>
      </c>
    </row>
    <row r="730" spans="4:10" x14ac:dyDescent="0.25">
      <c r="D730" s="7">
        <v>43882</v>
      </c>
      <c r="E730" s="47">
        <v>77.201667785644503</v>
      </c>
      <c r="F730" s="47">
        <v>322.05966186523398</v>
      </c>
      <c r="G730" s="10">
        <f t="shared" si="38"/>
        <v>-2.2634763991692952E-2</v>
      </c>
      <c r="H730" s="10">
        <f t="shared" si="39"/>
        <v>-1.0298261418720145E-2</v>
      </c>
      <c r="I730" s="10">
        <f t="shared" si="40"/>
        <v>-1.2336502572972807E-2</v>
      </c>
      <c r="J730" s="11">
        <f>(1-$M$4)*H730+$M$4*G730</f>
        <v>-1.0915086547368785E-2</v>
      </c>
    </row>
    <row r="731" spans="4:10" x14ac:dyDescent="0.25">
      <c r="D731" s="7">
        <v>43885</v>
      </c>
      <c r="E731" s="47">
        <v>73.5345458984375</v>
      </c>
      <c r="F731" s="47">
        <v>311.37841796875</v>
      </c>
      <c r="G731" s="10">
        <f t="shared" si="38"/>
        <v>-4.7500552674444863E-2</v>
      </c>
      <c r="H731" s="10">
        <f t="shared" si="39"/>
        <v>-3.3165419831290621E-2</v>
      </c>
      <c r="I731" s="10">
        <f t="shared" si="40"/>
        <v>-1.4335132843154241E-2</v>
      </c>
      <c r="J731" s="11">
        <f>(1-$M$4)*H731+$M$4*G731</f>
        <v>-3.3882176473448329E-2</v>
      </c>
    </row>
    <row r="732" spans="4:10" x14ac:dyDescent="0.25">
      <c r="D732" s="7">
        <v>43886</v>
      </c>
      <c r="E732" s="47">
        <v>71.043769836425795</v>
      </c>
      <c r="F732" s="47">
        <v>301.94296264648398</v>
      </c>
      <c r="G732" s="10">
        <f t="shared" si="38"/>
        <v>-3.3872189344200887E-2</v>
      </c>
      <c r="H732" s="10">
        <f t="shared" si="39"/>
        <v>-3.0302213569641023E-2</v>
      </c>
      <c r="I732" s="10">
        <f t="shared" si="40"/>
        <v>-3.5699757745598637E-3</v>
      </c>
      <c r="J732" s="11">
        <f>(1-$M$4)*H732+$M$4*G732</f>
        <v>-3.0480712358369015E-2</v>
      </c>
    </row>
    <row r="733" spans="4:10" x14ac:dyDescent="0.25">
      <c r="D733" s="7">
        <v>43887</v>
      </c>
      <c r="E733" s="47">
        <v>72.170791625976605</v>
      </c>
      <c r="F733" s="47">
        <v>300.83236694335898</v>
      </c>
      <c r="G733" s="10">
        <f t="shared" si="38"/>
        <v>1.5863766691234238E-2</v>
      </c>
      <c r="H733" s="10">
        <f t="shared" si="39"/>
        <v>-3.6781638935737826E-3</v>
      </c>
      <c r="I733" s="10">
        <f t="shared" si="40"/>
        <v>1.954193058480802E-2</v>
      </c>
      <c r="J733" s="11">
        <f>(1-$M$4)*H733+$M$4*G733</f>
        <v>-2.7010673643333813E-3</v>
      </c>
    </row>
    <row r="734" spans="4:10" x14ac:dyDescent="0.25">
      <c r="D734" s="7">
        <v>43888</v>
      </c>
      <c r="E734" s="47">
        <v>67.453109741210895</v>
      </c>
      <c r="F734" s="47">
        <v>287.32147216796898</v>
      </c>
      <c r="G734" s="10">
        <f t="shared" si="38"/>
        <v>-6.5368298981878792E-2</v>
      </c>
      <c r="H734" s="10">
        <f t="shared" si="39"/>
        <v>-4.4911705853558748E-2</v>
      </c>
      <c r="I734" s="10">
        <f t="shared" si="40"/>
        <v>-2.0456593128320044E-2</v>
      </c>
      <c r="J734" s="11">
        <f>(1-$M$4)*H734+$M$4*G734</f>
        <v>-4.5934535509974748E-2</v>
      </c>
    </row>
    <row r="735" spans="4:10" x14ac:dyDescent="0.25">
      <c r="D735" s="7">
        <v>43889</v>
      </c>
      <c r="E735" s="47">
        <v>67.413650512695298</v>
      </c>
      <c r="F735" s="47">
        <v>286.11428833007801</v>
      </c>
      <c r="G735" s="10">
        <f t="shared" si="38"/>
        <v>-5.8498753677904691E-4</v>
      </c>
      <c r="H735" s="10">
        <f t="shared" si="39"/>
        <v>-4.2015093016969374E-3</v>
      </c>
      <c r="I735" s="10">
        <f t="shared" si="40"/>
        <v>3.6165217649178905E-3</v>
      </c>
      <c r="J735" s="11">
        <f>(1-$M$4)*H735+$M$4*G735</f>
        <v>-4.020683213451043E-3</v>
      </c>
    </row>
    <row r="736" spans="4:10" x14ac:dyDescent="0.25">
      <c r="D736" s="7">
        <v>43892</v>
      </c>
      <c r="E736" s="47">
        <v>73.689918518066406</v>
      </c>
      <c r="F736" s="47">
        <v>298.50491333007801</v>
      </c>
      <c r="G736" s="10">
        <f t="shared" si="38"/>
        <v>9.3100847641964801E-2</v>
      </c>
      <c r="H736" s="10">
        <f t="shared" si="39"/>
        <v>4.3306557922425215E-2</v>
      </c>
      <c r="I736" s="10">
        <f t="shared" si="40"/>
        <v>4.9794289719539586E-2</v>
      </c>
      <c r="J736" s="11">
        <f>(1-$M$4)*H736+$M$4*G736</f>
        <v>4.5796272408402193E-2</v>
      </c>
    </row>
    <row r="737" spans="4:10" x14ac:dyDescent="0.25">
      <c r="D737" s="7">
        <v>43893</v>
      </c>
      <c r="E737" s="47">
        <v>71.349571228027301</v>
      </c>
      <c r="F737" s="47">
        <v>289.95797729492199</v>
      </c>
      <c r="G737" s="10">
        <f t="shared" si="38"/>
        <v>-3.1759395818375391E-2</v>
      </c>
      <c r="H737" s="10">
        <f t="shared" si="39"/>
        <v>-2.8632480249010439E-2</v>
      </c>
      <c r="I737" s="10">
        <f t="shared" si="40"/>
        <v>-3.126915569364952E-3</v>
      </c>
      <c r="J737" s="11">
        <f>(1-$M$4)*H737+$M$4*G737</f>
        <v>-2.8788826027478686E-2</v>
      </c>
    </row>
    <row r="738" spans="4:10" x14ac:dyDescent="0.25">
      <c r="D738" s="7">
        <v>43894</v>
      </c>
      <c r="E738" s="47">
        <v>74.659080505371094</v>
      </c>
      <c r="F738" s="47">
        <v>302.14581298828102</v>
      </c>
      <c r="G738" s="10">
        <f t="shared" si="38"/>
        <v>4.6384431193943421E-2</v>
      </c>
      <c r="H738" s="10">
        <f t="shared" si="39"/>
        <v>4.2033110477117663E-2</v>
      </c>
      <c r="I738" s="10">
        <f t="shared" si="40"/>
        <v>4.3513207168257573E-3</v>
      </c>
      <c r="J738" s="11">
        <f>(1-$M$4)*H738+$M$4*G738</f>
        <v>4.2250676512958954E-2</v>
      </c>
    </row>
    <row r="739" spans="4:10" x14ac:dyDescent="0.25">
      <c r="D739" s="7">
        <v>43895</v>
      </c>
      <c r="E739" s="47">
        <v>72.237380981445298</v>
      </c>
      <c r="F739" s="47">
        <v>292.10192871093801</v>
      </c>
      <c r="G739" s="10">
        <f t="shared" si="38"/>
        <v>-3.2436771354980354E-2</v>
      </c>
      <c r="H739" s="10">
        <f t="shared" si="39"/>
        <v>-3.324184498208671E-2</v>
      </c>
      <c r="I739" s="10">
        <f t="shared" si="40"/>
        <v>8.0507362710635633E-4</v>
      </c>
      <c r="J739" s="11">
        <f>(1-$M$4)*H739+$M$4*G739</f>
        <v>-3.3201591300731387E-2</v>
      </c>
    </row>
    <row r="740" spans="4:10" x14ac:dyDescent="0.25">
      <c r="D740" s="7">
        <v>43896</v>
      </c>
      <c r="E740" s="47">
        <v>71.278068542480497</v>
      </c>
      <c r="F740" s="47">
        <v>287.273193359375</v>
      </c>
      <c r="G740" s="10">
        <f t="shared" si="38"/>
        <v>-1.3280000270375347E-2</v>
      </c>
      <c r="H740" s="10">
        <f t="shared" si="39"/>
        <v>-1.6530994413054723E-2</v>
      </c>
      <c r="I740" s="10">
        <f t="shared" si="40"/>
        <v>3.2509941426793754E-3</v>
      </c>
      <c r="J740" s="11">
        <f>(1-$M$4)*H740+$M$4*G740</f>
        <v>-1.6368444705920752E-2</v>
      </c>
    </row>
    <row r="741" spans="4:10" x14ac:dyDescent="0.25">
      <c r="D741" s="7">
        <v>43899</v>
      </c>
      <c r="E741" s="47">
        <v>65.640518188476605</v>
      </c>
      <c r="F741" s="47">
        <v>264.83871459960898</v>
      </c>
      <c r="G741" s="10">
        <f t="shared" si="38"/>
        <v>-7.9092355745358223E-2</v>
      </c>
      <c r="H741" s="10">
        <f t="shared" si="39"/>
        <v>-7.8094577838666579E-2</v>
      </c>
      <c r="I741" s="10">
        <f t="shared" si="40"/>
        <v>-9.9777790669164368E-4</v>
      </c>
      <c r="J741" s="11">
        <f>(1-$M$4)*H741+$M$4*G741</f>
        <v>-7.8144466734001161E-2</v>
      </c>
    </row>
    <row r="742" spans="4:10" x14ac:dyDescent="0.25">
      <c r="D742" s="7">
        <v>43900</v>
      </c>
      <c r="E742" s="47">
        <v>70.368057250976605</v>
      </c>
      <c r="F742" s="47">
        <v>278.54281616210898</v>
      </c>
      <c r="G742" s="10">
        <f t="shared" si="38"/>
        <v>7.2021659684733175E-2</v>
      </c>
      <c r="H742" s="10">
        <f t="shared" si="39"/>
        <v>5.1745084109845019E-2</v>
      </c>
      <c r="I742" s="10">
        <f t="shared" si="40"/>
        <v>2.0276575574888156E-2</v>
      </c>
      <c r="J742" s="11">
        <f>(1-$M$4)*H742+$M$4*G742</f>
        <v>5.2758912888589422E-2</v>
      </c>
    </row>
    <row r="743" spans="4:10" x14ac:dyDescent="0.25">
      <c r="D743" s="7">
        <v>43901</v>
      </c>
      <c r="E743" s="47">
        <v>67.924148559570298</v>
      </c>
      <c r="F743" s="47">
        <v>264.96423339843699</v>
      </c>
      <c r="G743" s="10">
        <f t="shared" si="38"/>
        <v>-3.4730370382257347E-2</v>
      </c>
      <c r="H743" s="10">
        <f t="shared" si="39"/>
        <v>-4.8748637465377609E-2</v>
      </c>
      <c r="I743" s="10">
        <f t="shared" si="40"/>
        <v>1.4018267083120262E-2</v>
      </c>
      <c r="J743" s="11">
        <f>(1-$M$4)*H743+$M$4*G743</f>
        <v>-4.8047724111221594E-2</v>
      </c>
    </row>
    <row r="744" spans="4:10" x14ac:dyDescent="0.25">
      <c r="D744" s="7">
        <v>43902</v>
      </c>
      <c r="E744" s="47">
        <v>61.216316223144503</v>
      </c>
      <c r="F744" s="47">
        <v>239.61323547363301</v>
      </c>
      <c r="G744" s="10">
        <f t="shared" si="38"/>
        <v>-9.8754750389590029E-2</v>
      </c>
      <c r="H744" s="10">
        <f t="shared" si="39"/>
        <v>-9.5677056482875167E-2</v>
      </c>
      <c r="I744" s="10">
        <f t="shared" si="40"/>
        <v>-3.0776939067148623E-3</v>
      </c>
      <c r="J744" s="11">
        <f>(1-$M$4)*H744+$M$4*G744</f>
        <v>-9.5830941178210907E-2</v>
      </c>
    </row>
    <row r="745" spans="4:10" x14ac:dyDescent="0.25">
      <c r="D745" s="7">
        <v>43903</v>
      </c>
      <c r="E745" s="47">
        <v>68.550537109375</v>
      </c>
      <c r="F745" s="47">
        <v>260.09686279296898</v>
      </c>
      <c r="G745" s="10">
        <f t="shared" si="38"/>
        <v>0.11980826908133357</v>
      </c>
      <c r="H745" s="10">
        <f t="shared" si="39"/>
        <v>8.5486209803256052E-2</v>
      </c>
      <c r="I745" s="10">
        <f t="shared" si="40"/>
        <v>3.4322059278077521E-2</v>
      </c>
      <c r="J745" s="11">
        <f>(1-$M$4)*H745+$M$4*G745</f>
        <v>8.7202312767159923E-2</v>
      </c>
    </row>
    <row r="746" spans="4:10" x14ac:dyDescent="0.25">
      <c r="D746" s="7">
        <v>43906</v>
      </c>
      <c r="E746" s="47">
        <v>59.731719970703097</v>
      </c>
      <c r="F746" s="47">
        <v>231.63610839843801</v>
      </c>
      <c r="G746" s="10">
        <f t="shared" si="38"/>
        <v>-0.12864694443751978</v>
      </c>
      <c r="H746" s="10">
        <f t="shared" si="39"/>
        <v>-0.10942367427624478</v>
      </c>
      <c r="I746" s="10">
        <f t="shared" si="40"/>
        <v>-1.9223270161275008E-2</v>
      </c>
      <c r="J746" s="11">
        <f>(1-$M$4)*H746+$M$4*G746</f>
        <v>-0.11038483778430852</v>
      </c>
    </row>
    <row r="747" spans="4:10" x14ac:dyDescent="0.25">
      <c r="D747" s="7">
        <v>43907</v>
      </c>
      <c r="E747" s="47">
        <v>62.358127593994098</v>
      </c>
      <c r="F747" s="47">
        <v>244.14262390136699</v>
      </c>
      <c r="G747" s="10">
        <f t="shared" si="38"/>
        <v>4.3970065227975752E-2</v>
      </c>
      <c r="H747" s="10">
        <f t="shared" si="39"/>
        <v>5.3992080895334693E-2</v>
      </c>
      <c r="I747" s="10">
        <f t="shared" si="40"/>
        <v>-1.0022015667358941E-2</v>
      </c>
      <c r="J747" s="11">
        <f>(1-$M$4)*H747+$M$4*G747</f>
        <v>5.3490980111966742E-2</v>
      </c>
    </row>
    <row r="748" spans="4:10" x14ac:dyDescent="0.25">
      <c r="D748" s="7">
        <v>43908</v>
      </c>
      <c r="E748" s="47">
        <v>60.831600189208999</v>
      </c>
      <c r="F748" s="47">
        <v>231.78096008300801</v>
      </c>
      <c r="G748" s="10">
        <f t="shared" si="38"/>
        <v>-2.4480007076609578E-2</v>
      </c>
      <c r="H748" s="10">
        <f t="shared" si="39"/>
        <v>-5.0632960442634767E-2</v>
      </c>
      <c r="I748" s="10">
        <f t="shared" si="40"/>
        <v>2.6152953366025189E-2</v>
      </c>
      <c r="J748" s="11">
        <f>(1-$M$4)*H748+$M$4*G748</f>
        <v>-4.932531277433351E-2</v>
      </c>
    </row>
    <row r="749" spans="4:10" x14ac:dyDescent="0.25">
      <c r="D749" s="7">
        <v>43909</v>
      </c>
      <c r="E749" s="47">
        <v>60.365509033203097</v>
      </c>
      <c r="F749" s="47">
        <v>232.27348327636699</v>
      </c>
      <c r="G749" s="10">
        <f t="shared" si="38"/>
        <v>-7.661990717919398E-3</v>
      </c>
      <c r="H749" s="10">
        <f t="shared" si="39"/>
        <v>2.1249510450840337E-3</v>
      </c>
      <c r="I749" s="10">
        <f t="shared" si="40"/>
        <v>-9.7869417630034317E-3</v>
      </c>
      <c r="J749" s="11">
        <f>(1-$M$4)*H749+$M$4*G749</f>
        <v>1.6356039569338618E-3</v>
      </c>
    </row>
    <row r="750" spans="4:10" x14ac:dyDescent="0.25">
      <c r="D750" s="7">
        <v>43910</v>
      </c>
      <c r="E750" s="47">
        <v>56.533168792724602</v>
      </c>
      <c r="F750" s="47">
        <v>222.26383972168</v>
      </c>
      <c r="G750" s="10">
        <f t="shared" si="38"/>
        <v>-6.3485594702275661E-2</v>
      </c>
      <c r="H750" s="10">
        <f t="shared" si="39"/>
        <v>-4.3094215549250525E-2</v>
      </c>
      <c r="I750" s="10">
        <f t="shared" si="40"/>
        <v>-2.0391379153025135E-2</v>
      </c>
      <c r="J750" s="11">
        <f>(1-$M$4)*H750+$M$4*G750</f>
        <v>-4.4113784506901781E-2</v>
      </c>
    </row>
    <row r="751" spans="4:10" x14ac:dyDescent="0.25">
      <c r="D751" s="7">
        <v>43913</v>
      </c>
      <c r="E751" s="47">
        <v>55.3321723937988</v>
      </c>
      <c r="F751" s="47">
        <v>216.58096313476599</v>
      </c>
      <c r="G751" s="10">
        <f t="shared" si="38"/>
        <v>-2.1244101906425672E-2</v>
      </c>
      <c r="H751" s="10">
        <f t="shared" si="39"/>
        <v>-2.5568156268829578E-2</v>
      </c>
      <c r="I751" s="10">
        <f t="shared" si="40"/>
        <v>4.3240543624039063E-3</v>
      </c>
      <c r="J751" s="11">
        <f>(1-$M$4)*H751+$M$4*G751</f>
        <v>-2.5351953550709381E-2</v>
      </c>
    </row>
    <row r="752" spans="4:10" x14ac:dyDescent="0.25">
      <c r="D752" s="7">
        <v>43914</v>
      </c>
      <c r="E752" s="47">
        <v>60.883396148681598</v>
      </c>
      <c r="F752" s="47">
        <v>236.20390319824199</v>
      </c>
      <c r="G752" s="10">
        <f t="shared" si="38"/>
        <v>0.10032542578257675</v>
      </c>
      <c r="H752" s="10">
        <f t="shared" si="39"/>
        <v>9.0603254226299557E-2</v>
      </c>
      <c r="I752" s="10">
        <f t="shared" si="40"/>
        <v>9.7221715562771926E-3</v>
      </c>
      <c r="J752" s="11">
        <f>(1-$M$4)*H752+$M$4*G752</f>
        <v>9.1089362804113408E-2</v>
      </c>
    </row>
    <row r="753" spans="4:10" x14ac:dyDescent="0.25">
      <c r="D753" s="7">
        <v>43915</v>
      </c>
      <c r="E753" s="47">
        <v>60.548004150390597</v>
      </c>
      <c r="F753" s="47">
        <v>239.73992919921901</v>
      </c>
      <c r="G753" s="10">
        <f t="shared" si="38"/>
        <v>-5.5087596866632005E-3</v>
      </c>
      <c r="H753" s="10">
        <f t="shared" si="39"/>
        <v>1.4970226795995467E-2</v>
      </c>
      <c r="I753" s="10">
        <f t="shared" si="40"/>
        <v>-2.0478986482658668E-2</v>
      </c>
      <c r="J753" s="11">
        <f>(1-$M$4)*H753+$M$4*G753</f>
        <v>1.3946277471862533E-2</v>
      </c>
    </row>
    <row r="754" spans="4:10" x14ac:dyDescent="0.25">
      <c r="D754" s="7">
        <v>43916</v>
      </c>
      <c r="E754" s="47">
        <v>63.734226226806598</v>
      </c>
      <c r="F754" s="47">
        <v>253.73831176757801</v>
      </c>
      <c r="G754" s="10">
        <f t="shared" si="38"/>
        <v>5.2623073561631983E-2</v>
      </c>
      <c r="H754" s="10">
        <f t="shared" si="39"/>
        <v>5.8389866949224878E-2</v>
      </c>
      <c r="I754" s="10">
        <f t="shared" si="40"/>
        <v>-5.7667933875928945E-3</v>
      </c>
      <c r="J754" s="11">
        <f>(1-$M$4)*H754+$M$4*G754</f>
        <v>5.810152727984523E-2</v>
      </c>
    </row>
    <row r="755" spans="4:10" x14ac:dyDescent="0.25">
      <c r="D755" s="7">
        <v>43917</v>
      </c>
      <c r="E755" s="47">
        <v>61.0954780578613</v>
      </c>
      <c r="F755" s="47">
        <v>246.18054199218699</v>
      </c>
      <c r="G755" s="10">
        <f t="shared" si="38"/>
        <v>-4.1402372401211363E-2</v>
      </c>
      <c r="H755" s="10">
        <f t="shared" si="39"/>
        <v>-2.9785686374053988E-2</v>
      </c>
      <c r="I755" s="10">
        <f t="shared" si="40"/>
        <v>-1.1616686027157375E-2</v>
      </c>
      <c r="J755" s="11">
        <f>(1-$M$4)*H755+$M$4*G755</f>
        <v>-3.0366520675411856E-2</v>
      </c>
    </row>
    <row r="756" spans="4:10" x14ac:dyDescent="0.25">
      <c r="D756" s="7">
        <v>43920</v>
      </c>
      <c r="E756" s="47">
        <v>62.839019775390597</v>
      </c>
      <c r="F756" s="47">
        <v>254.17539978027301</v>
      </c>
      <c r="G756" s="10">
        <f t="shared" si="38"/>
        <v>2.8537983054622407E-2</v>
      </c>
      <c r="H756" s="10">
        <f t="shared" si="39"/>
        <v>3.2475587726749522E-2</v>
      </c>
      <c r="I756" s="10">
        <f t="shared" si="40"/>
        <v>-3.9376046721271152E-3</v>
      </c>
      <c r="J756" s="11">
        <f>(1-$M$4)*H756+$M$4*G756</f>
        <v>3.2278707493143162E-2</v>
      </c>
    </row>
    <row r="757" spans="4:10" x14ac:dyDescent="0.25">
      <c r="D757" s="7">
        <v>43921</v>
      </c>
      <c r="E757" s="47">
        <v>62.710781097412102</v>
      </c>
      <c r="F757" s="47">
        <v>250.38681030273401</v>
      </c>
      <c r="G757" s="10">
        <f t="shared" si="38"/>
        <v>-2.0407491784064646E-3</v>
      </c>
      <c r="H757" s="10">
        <f t="shared" si="39"/>
        <v>-1.4905413666366329E-2</v>
      </c>
      <c r="I757" s="10">
        <f t="shared" si="40"/>
        <v>1.2864664487959865E-2</v>
      </c>
      <c r="J757" s="11">
        <f>(1-$M$4)*H757+$M$4*G757</f>
        <v>-1.4262180441968334E-2</v>
      </c>
    </row>
    <row r="758" spans="4:10" x14ac:dyDescent="0.25">
      <c r="D758" s="7">
        <v>43922</v>
      </c>
      <c r="E758" s="47">
        <v>59.411128997802699</v>
      </c>
      <c r="F758" s="47">
        <v>239.11820983886699</v>
      </c>
      <c r="G758" s="10">
        <f t="shared" si="38"/>
        <v>-5.2616982947220392E-2</v>
      </c>
      <c r="H758" s="10">
        <f t="shared" si="39"/>
        <v>-4.5004768622766256E-2</v>
      </c>
      <c r="I758" s="10">
        <f t="shared" si="40"/>
        <v>-7.6122143244541363E-3</v>
      </c>
      <c r="J758" s="11">
        <f>(1-$M$4)*H758+$M$4*G758</f>
        <v>-4.5385379338988958E-2</v>
      </c>
    </row>
    <row r="759" spans="4:10" x14ac:dyDescent="0.25">
      <c r="D759" s="7">
        <v>43923</v>
      </c>
      <c r="E759" s="47">
        <v>60.402500152587898</v>
      </c>
      <c r="F759" s="47">
        <v>244.63594055175801</v>
      </c>
      <c r="G759" s="10">
        <f t="shared" si="38"/>
        <v>1.668662372704377E-2</v>
      </c>
      <c r="H759" s="10">
        <f t="shared" si="39"/>
        <v>2.3075326285727948E-2</v>
      </c>
      <c r="I759" s="10">
        <f t="shared" si="40"/>
        <v>-6.3887025586841784E-3</v>
      </c>
      <c r="J759" s="11">
        <f>(1-$M$4)*H759+$M$4*G759</f>
        <v>2.2755891157793737E-2</v>
      </c>
    </row>
    <row r="760" spans="4:10" x14ac:dyDescent="0.25">
      <c r="D760" s="7">
        <v>43924</v>
      </c>
      <c r="E760" s="47">
        <v>59.534427642822301</v>
      </c>
      <c r="F760" s="47">
        <v>241.09994506835901</v>
      </c>
      <c r="G760" s="10">
        <f t="shared" si="38"/>
        <v>-1.4371466538184441E-2</v>
      </c>
      <c r="H760" s="10">
        <f t="shared" si="39"/>
        <v>-1.4454112815246334E-2</v>
      </c>
      <c r="I760" s="10">
        <f t="shared" si="40"/>
        <v>8.2646277061892981E-5</v>
      </c>
      <c r="J760" s="11">
        <f>(1-$M$4)*H760+$M$4*G760</f>
        <v>-1.4449980501393239E-2</v>
      </c>
    </row>
    <row r="761" spans="4:10" x14ac:dyDescent="0.25">
      <c r="D761" s="7">
        <v>43927</v>
      </c>
      <c r="E761" s="47">
        <v>64.728065490722699</v>
      </c>
      <c r="F761" s="47">
        <v>257.29364013671898</v>
      </c>
      <c r="G761" s="10">
        <f t="shared" si="38"/>
        <v>8.7237554026045272E-2</v>
      </c>
      <c r="H761" s="10">
        <f t="shared" si="39"/>
        <v>6.7165901111128745E-2</v>
      </c>
      <c r="I761" s="10">
        <f t="shared" si="40"/>
        <v>2.0071652914916527E-2</v>
      </c>
      <c r="J761" s="11">
        <f>(1-$M$4)*H761+$M$4*G761</f>
        <v>6.8169483756874566E-2</v>
      </c>
    </row>
    <row r="762" spans="4:10" x14ac:dyDescent="0.25">
      <c r="D762" s="7">
        <v>43928</v>
      </c>
      <c r="E762" s="47">
        <v>63.978355407714801</v>
      </c>
      <c r="F762" s="47">
        <v>257.55599975585898</v>
      </c>
      <c r="G762" s="10">
        <f t="shared" si="38"/>
        <v>-1.1582457737986163E-2</v>
      </c>
      <c r="H762" s="10">
        <f t="shared" si="39"/>
        <v>1.0196894839709092E-3</v>
      </c>
      <c r="I762" s="10">
        <f t="shared" si="40"/>
        <v>-1.2602147221957072E-2</v>
      </c>
      <c r="J762" s="11">
        <f>(1-$M$4)*H762+$M$4*G762</f>
        <v>3.8958212287305556E-4</v>
      </c>
    </row>
    <row r="763" spans="4:10" x14ac:dyDescent="0.25">
      <c r="D763" s="7">
        <v>43929</v>
      </c>
      <c r="E763" s="47">
        <v>65.615867614746094</v>
      </c>
      <c r="F763" s="47">
        <v>266.20175170898398</v>
      </c>
      <c r="G763" s="10">
        <f t="shared" si="38"/>
        <v>2.5594784307847895E-2</v>
      </c>
      <c r="H763" s="10">
        <f t="shared" si="39"/>
        <v>3.3568435452175249E-2</v>
      </c>
      <c r="I763" s="10">
        <f t="shared" si="40"/>
        <v>-7.9736511443273539E-3</v>
      </c>
      <c r="J763" s="11">
        <f>(1-$M$4)*H763+$M$4*G763</f>
        <v>3.3169752894958882E-2</v>
      </c>
    </row>
    <row r="764" spans="4:10" x14ac:dyDescent="0.25">
      <c r="D764" s="7">
        <v>43930</v>
      </c>
      <c r="E764" s="47">
        <v>66.089347839355497</v>
      </c>
      <c r="F764" s="47">
        <v>270.25262451171898</v>
      </c>
      <c r="G764" s="10">
        <f t="shared" si="38"/>
        <v>7.2159409274197284E-3</v>
      </c>
      <c r="H764" s="10">
        <f t="shared" si="39"/>
        <v>1.5217303330007592E-2</v>
      </c>
      <c r="I764" s="10">
        <f t="shared" si="40"/>
        <v>-8.0013624025878638E-3</v>
      </c>
      <c r="J764" s="11">
        <f>(1-$M$4)*H764+$M$4*G764</f>
        <v>1.4817235209878198E-2</v>
      </c>
    </row>
    <row r="765" spans="4:10" x14ac:dyDescent="0.25">
      <c r="D765" s="7">
        <v>43934</v>
      </c>
      <c r="E765" s="47">
        <v>67.386535644531307</v>
      </c>
      <c r="F765" s="47">
        <v>267.78521728515602</v>
      </c>
      <c r="G765" s="10">
        <f t="shared" si="38"/>
        <v>1.9627789463574574E-2</v>
      </c>
      <c r="H765" s="10">
        <f t="shared" si="39"/>
        <v>-9.1300028298373359E-3</v>
      </c>
      <c r="I765" s="10">
        <f t="shared" si="40"/>
        <v>2.875779229341191E-2</v>
      </c>
      <c r="J765" s="11">
        <f>(1-$M$4)*H765+$M$4*G765</f>
        <v>-7.6921132151667399E-3</v>
      </c>
    </row>
    <row r="766" spans="4:10" x14ac:dyDescent="0.25">
      <c r="D766" s="7">
        <v>43935</v>
      </c>
      <c r="E766" s="47">
        <v>70.789764404296903</v>
      </c>
      <c r="F766" s="47">
        <v>275.68292236328102</v>
      </c>
      <c r="G766" s="10">
        <f t="shared" si="38"/>
        <v>5.0503097202056368E-2</v>
      </c>
      <c r="H766" s="10">
        <f t="shared" si="39"/>
        <v>2.949268506377245E-2</v>
      </c>
      <c r="I766" s="10">
        <f t="shared" si="40"/>
        <v>2.1010412138283918E-2</v>
      </c>
      <c r="J766" s="11">
        <f>(1-$M$4)*H766+$M$4*G766</f>
        <v>3.0543205670686642E-2</v>
      </c>
    </row>
    <row r="767" spans="4:10" x14ac:dyDescent="0.25">
      <c r="D767" s="7">
        <v>43936</v>
      </c>
      <c r="E767" s="47">
        <v>70.143638610839801</v>
      </c>
      <c r="F767" s="47">
        <v>269.8251953125</v>
      </c>
      <c r="G767" s="10">
        <f t="shared" si="38"/>
        <v>-9.1273900809575315E-3</v>
      </c>
      <c r="H767" s="10">
        <f t="shared" si="39"/>
        <v>-2.1248059185407286E-2</v>
      </c>
      <c r="I767" s="10">
        <f t="shared" si="40"/>
        <v>1.2120669104449755E-2</v>
      </c>
      <c r="J767" s="11">
        <f>(1-$M$4)*H767+$M$4*G767</f>
        <v>-2.0642025730184799E-2</v>
      </c>
    </row>
    <row r="768" spans="4:10" x14ac:dyDescent="0.25">
      <c r="D768" s="7">
        <v>43937</v>
      </c>
      <c r="E768" s="47">
        <v>70.700988769531307</v>
      </c>
      <c r="F768" s="47">
        <v>271.12692260742199</v>
      </c>
      <c r="G768" s="10">
        <f t="shared" si="38"/>
        <v>7.9458404173144981E-3</v>
      </c>
      <c r="H768" s="10">
        <f t="shared" si="39"/>
        <v>4.8243355977724001E-3</v>
      </c>
      <c r="I768" s="10">
        <f t="shared" si="40"/>
        <v>3.121504819542098E-3</v>
      </c>
      <c r="J768" s="11">
        <f>(1-$M$4)*H768+$M$4*G768</f>
        <v>4.9804108387495041E-3</v>
      </c>
    </row>
    <row r="769" spans="4:10" x14ac:dyDescent="0.25">
      <c r="D769" s="7">
        <v>43938</v>
      </c>
      <c r="E769" s="47">
        <v>69.741683959960895</v>
      </c>
      <c r="F769" s="47">
        <v>278.45153808593699</v>
      </c>
      <c r="G769" s="10">
        <f t="shared" si="38"/>
        <v>-1.3568477984056471E-2</v>
      </c>
      <c r="H769" s="10">
        <f t="shared" si="39"/>
        <v>2.7015448735501213E-2</v>
      </c>
      <c r="I769" s="10">
        <f t="shared" si="40"/>
        <v>-4.0583926719557684E-2</v>
      </c>
      <c r="J769" s="11">
        <f>(1-$M$4)*H769+$M$4*G769</f>
        <v>2.4986252399523328E-2</v>
      </c>
    </row>
    <row r="770" spans="4:10" x14ac:dyDescent="0.25">
      <c r="D770" s="7">
        <v>43941</v>
      </c>
      <c r="E770" s="47">
        <v>68.294059753417997</v>
      </c>
      <c r="F770" s="47">
        <v>273.54580688476602</v>
      </c>
      <c r="G770" s="10">
        <f t="shared" si="38"/>
        <v>-2.0756943686275009E-2</v>
      </c>
      <c r="H770" s="10">
        <f t="shared" si="39"/>
        <v>-1.7617899455297459E-2</v>
      </c>
      <c r="I770" s="10">
        <f t="shared" si="40"/>
        <v>-3.1390442309775501E-3</v>
      </c>
      <c r="J770" s="11">
        <f>(1-$M$4)*H770+$M$4*G770</f>
        <v>-1.7774851666846336E-2</v>
      </c>
    </row>
    <row r="771" spans="4:10" x14ac:dyDescent="0.25">
      <c r="D771" s="7">
        <v>43942</v>
      </c>
      <c r="E771" s="47">
        <v>66.183067321777301</v>
      </c>
      <c r="F771" s="47">
        <v>265.24005126953102</v>
      </c>
      <c r="G771" s="10">
        <f t="shared" si="38"/>
        <v>-3.0910337432898727E-2</v>
      </c>
      <c r="H771" s="10">
        <f t="shared" si="39"/>
        <v>-3.0363308104861209E-2</v>
      </c>
      <c r="I771" s="10">
        <f t="shared" si="40"/>
        <v>-5.4702932803751825E-4</v>
      </c>
      <c r="J771" s="11">
        <f>(1-$M$4)*H771+$M$4*G771</f>
        <v>-3.0390659571263082E-2</v>
      </c>
    </row>
    <row r="772" spans="4:10" x14ac:dyDescent="0.25">
      <c r="D772" s="7">
        <v>43943</v>
      </c>
      <c r="E772" s="47">
        <v>68.089370727539105</v>
      </c>
      <c r="F772" s="47">
        <v>271.12692260742199</v>
      </c>
      <c r="G772" s="10">
        <f t="shared" si="38"/>
        <v>2.8803491329489006E-2</v>
      </c>
      <c r="H772" s="10">
        <f t="shared" si="39"/>
        <v>2.2194503845532898E-2</v>
      </c>
      <c r="I772" s="10">
        <f t="shared" si="40"/>
        <v>6.608987483956108E-3</v>
      </c>
      <c r="J772" s="11">
        <f>(1-$M$4)*H772+$M$4*G772</f>
        <v>2.2524953219730703E-2</v>
      </c>
    </row>
    <row r="773" spans="4:10" x14ac:dyDescent="0.25">
      <c r="D773" s="7">
        <v>43944</v>
      </c>
      <c r="E773" s="47">
        <v>67.825508117675795</v>
      </c>
      <c r="F773" s="47">
        <v>271.10751342773398</v>
      </c>
      <c r="G773" s="10">
        <f t="shared" si="38"/>
        <v>-3.8752393662023765E-3</v>
      </c>
      <c r="H773" s="10">
        <f t="shared" si="39"/>
        <v>-7.1587061518441075E-5</v>
      </c>
      <c r="I773" s="10">
        <f t="shared" si="40"/>
        <v>-3.8036523046839354E-3</v>
      </c>
      <c r="J773" s="11">
        <f>(1-$M$4)*H773+$M$4*G773</f>
        <v>-2.6176967675263784E-4</v>
      </c>
    </row>
    <row r="774" spans="4:10" x14ac:dyDescent="0.25">
      <c r="D774" s="7">
        <v>43945</v>
      </c>
      <c r="E774" s="47">
        <v>69.783599853515597</v>
      </c>
      <c r="F774" s="47">
        <v>274.88635253906199</v>
      </c>
      <c r="G774" s="10">
        <f t="shared" si="38"/>
        <v>2.886954761094529E-2</v>
      </c>
      <c r="H774" s="10">
        <f t="shared" si="39"/>
        <v>1.3938525950647485E-2</v>
      </c>
      <c r="I774" s="10">
        <f t="shared" si="40"/>
        <v>1.4931021660297805E-2</v>
      </c>
      <c r="J774" s="11">
        <f>(1-$M$4)*H774+$M$4*G774</f>
        <v>1.4685077033662374E-2</v>
      </c>
    </row>
    <row r="775" spans="4:10" x14ac:dyDescent="0.25">
      <c r="D775" s="7">
        <v>43948</v>
      </c>
      <c r="E775" s="47">
        <v>69.832916259765597</v>
      </c>
      <c r="F775" s="47">
        <v>278.84982299804699</v>
      </c>
      <c r="G775" s="10">
        <f t="shared" ref="G775:G838" si="41">E775/E774-1</f>
        <v>7.0670481823120745E-4</v>
      </c>
      <c r="H775" s="10">
        <f t="shared" ref="H775:H838" si="42">F775/F774-1</f>
        <v>1.4418578522997993E-2</v>
      </c>
      <c r="I775" s="10">
        <f t="shared" ref="I775:I838" si="43">G775-H775</f>
        <v>-1.3711873704766786E-2</v>
      </c>
      <c r="J775" s="11">
        <f>(1-$M$4)*H775+$M$4*G775</f>
        <v>1.3732984837759653E-2</v>
      </c>
    </row>
    <row r="776" spans="4:10" x14ac:dyDescent="0.25">
      <c r="D776" s="7">
        <v>43949</v>
      </c>
      <c r="E776" s="47">
        <v>68.700965881347699</v>
      </c>
      <c r="F776" s="47">
        <v>277.56753540039102</v>
      </c>
      <c r="G776" s="10">
        <f t="shared" si="41"/>
        <v>-1.6209410104072619E-2</v>
      </c>
      <c r="H776" s="10">
        <f t="shared" si="42"/>
        <v>-4.5984881176164283E-3</v>
      </c>
      <c r="I776" s="10">
        <f t="shared" si="43"/>
        <v>-1.1610921986456191E-2</v>
      </c>
      <c r="J776" s="11">
        <f>(1-$M$4)*H776+$M$4*G776</f>
        <v>-5.1790342169392382E-3</v>
      </c>
    </row>
    <row r="777" spans="4:10" x14ac:dyDescent="0.25">
      <c r="D777" s="7">
        <v>43950</v>
      </c>
      <c r="E777" s="47">
        <v>70.957466125488295</v>
      </c>
      <c r="F777" s="47">
        <v>284.83386230468699</v>
      </c>
      <c r="G777" s="10">
        <f t="shared" si="41"/>
        <v>3.2845247736949634E-2</v>
      </c>
      <c r="H777" s="10">
        <f t="shared" si="42"/>
        <v>2.6178590712398364E-2</v>
      </c>
      <c r="I777" s="10">
        <f t="shared" si="43"/>
        <v>6.6666570245512702E-3</v>
      </c>
      <c r="J777" s="11">
        <f>(1-$M$4)*H777+$M$4*G777</f>
        <v>2.6511923563625927E-2</v>
      </c>
    </row>
    <row r="778" spans="4:10" x14ac:dyDescent="0.25">
      <c r="D778" s="7">
        <v>43951</v>
      </c>
      <c r="E778" s="47">
        <v>72.454383850097699</v>
      </c>
      <c r="F778" s="47">
        <v>282.18182373046898</v>
      </c>
      <c r="G778" s="10">
        <f t="shared" si="41"/>
        <v>2.1095986178002901E-2</v>
      </c>
      <c r="H778" s="10">
        <f t="shared" si="42"/>
        <v>-9.3108261523383584E-3</v>
      </c>
      <c r="I778" s="10">
        <f t="shared" si="43"/>
        <v>3.040681233034126E-2</v>
      </c>
      <c r="J778" s="11">
        <f>(1-$M$4)*H778+$M$4*G778</f>
        <v>-7.7904855358212951E-3</v>
      </c>
    </row>
    <row r="779" spans="4:10" x14ac:dyDescent="0.25">
      <c r="D779" s="7">
        <v>43952</v>
      </c>
      <c r="E779" s="47">
        <v>71.287918090820298</v>
      </c>
      <c r="F779" s="47">
        <v>274.71148681640602</v>
      </c>
      <c r="G779" s="10">
        <f t="shared" si="41"/>
        <v>-1.6099312385165376E-2</v>
      </c>
      <c r="H779" s="10">
        <f t="shared" si="42"/>
        <v>-2.6473487254793482E-2</v>
      </c>
      <c r="I779" s="10">
        <f t="shared" si="43"/>
        <v>1.0374174869628106E-2</v>
      </c>
      <c r="J779" s="11">
        <f>(1-$M$4)*H779+$M$4*G779</f>
        <v>-2.5954778511312074E-2</v>
      </c>
    </row>
    <row r="780" spans="4:10" x14ac:dyDescent="0.25">
      <c r="D780" s="7">
        <v>43955</v>
      </c>
      <c r="E780" s="47">
        <v>72.296569824218807</v>
      </c>
      <c r="F780" s="47">
        <v>275.46926879882801</v>
      </c>
      <c r="G780" s="10">
        <f t="shared" si="41"/>
        <v>1.4148985696475158E-2</v>
      </c>
      <c r="H780" s="10">
        <f t="shared" si="42"/>
        <v>2.7584648578180548E-3</v>
      </c>
      <c r="I780" s="10">
        <f t="shared" si="43"/>
        <v>1.1390520838657103E-2</v>
      </c>
      <c r="J780" s="11">
        <f>(1-$M$4)*H780+$M$4*G780</f>
        <v>3.3279908997509099E-3</v>
      </c>
    </row>
    <row r="781" spans="4:10" x14ac:dyDescent="0.25">
      <c r="D781" s="7">
        <v>43956</v>
      </c>
      <c r="E781" s="47">
        <v>73.381652832031307</v>
      </c>
      <c r="F781" s="47">
        <v>278.01437377929699</v>
      </c>
      <c r="G781" s="10">
        <f t="shared" si="41"/>
        <v>1.500877580292892E-2</v>
      </c>
      <c r="H781" s="10">
        <f t="shared" si="42"/>
        <v>9.239161201417545E-3</v>
      </c>
      <c r="I781" s="10">
        <f t="shared" si="43"/>
        <v>5.7696146015113747E-3</v>
      </c>
      <c r="J781" s="11">
        <f>(1-$M$4)*H781+$M$4*G781</f>
        <v>9.5276419314931134E-3</v>
      </c>
    </row>
    <row r="782" spans="4:10" x14ac:dyDescent="0.25">
      <c r="D782" s="7">
        <v>43957</v>
      </c>
      <c r="E782" s="47">
        <v>74.138732910156193</v>
      </c>
      <c r="F782" s="47">
        <v>276.12982177734398</v>
      </c>
      <c r="G782" s="10">
        <f t="shared" si="41"/>
        <v>1.0317021338533072E-2</v>
      </c>
      <c r="H782" s="10">
        <f t="shared" si="42"/>
        <v>-6.7786135527261315E-3</v>
      </c>
      <c r="I782" s="10">
        <f t="shared" si="43"/>
        <v>1.7095634891259204E-2</v>
      </c>
      <c r="J782" s="11">
        <f>(1-$M$4)*H782+$M$4*G782</f>
        <v>-5.923831808163171E-3</v>
      </c>
    </row>
    <row r="783" spans="4:10" x14ac:dyDescent="0.25">
      <c r="D783" s="7">
        <v>43958</v>
      </c>
      <c r="E783" s="47">
        <v>74.905708312988295</v>
      </c>
      <c r="F783" s="47">
        <v>279.46176147460898</v>
      </c>
      <c r="G783" s="10">
        <f t="shared" si="41"/>
        <v>1.0345137726612386E-2</v>
      </c>
      <c r="H783" s="10">
        <f t="shared" si="42"/>
        <v>1.2066569542610539E-2</v>
      </c>
      <c r="I783" s="10">
        <f t="shared" si="43"/>
        <v>-1.7214318159981534E-3</v>
      </c>
      <c r="J783" s="11">
        <f>(1-$M$4)*H783+$M$4*G783</f>
        <v>1.198049795181063E-2</v>
      </c>
    </row>
    <row r="784" spans="4:10" x14ac:dyDescent="0.25">
      <c r="D784" s="7">
        <v>43959</v>
      </c>
      <c r="E784" s="47">
        <v>76.688583374023395</v>
      </c>
      <c r="F784" s="47">
        <v>284.08587646484398</v>
      </c>
      <c r="G784" s="10">
        <f t="shared" si="41"/>
        <v>2.3801591376527487E-2</v>
      </c>
      <c r="H784" s="10">
        <f t="shared" si="42"/>
        <v>1.6546503413688463E-2</v>
      </c>
      <c r="I784" s="10">
        <f t="shared" si="43"/>
        <v>7.2550879628390241E-3</v>
      </c>
      <c r="J784" s="11">
        <f>(1-$M$4)*H784+$M$4*G784</f>
        <v>1.6909257811830412E-2</v>
      </c>
    </row>
    <row r="785" spans="4:10" x14ac:dyDescent="0.25">
      <c r="D785" s="7">
        <v>43962</v>
      </c>
      <c r="E785" s="47">
        <v>77.895317077636705</v>
      </c>
      <c r="F785" s="47">
        <v>284.14413452148398</v>
      </c>
      <c r="G785" s="10">
        <f t="shared" si="41"/>
        <v>1.5735506518980369E-2</v>
      </c>
      <c r="H785" s="10">
        <f t="shared" si="42"/>
        <v>2.0507199219110817E-4</v>
      </c>
      <c r="I785" s="10">
        <f t="shared" si="43"/>
        <v>1.5530434526789261E-2</v>
      </c>
      <c r="J785" s="11">
        <f>(1-$M$4)*H785+$M$4*G785</f>
        <v>9.815937185305712E-4</v>
      </c>
    </row>
    <row r="786" spans="4:10" x14ac:dyDescent="0.25">
      <c r="D786" s="7">
        <v>43963</v>
      </c>
      <c r="E786" s="47">
        <v>77.005111694335895</v>
      </c>
      <c r="F786" s="47">
        <v>278.48065185546898</v>
      </c>
      <c r="G786" s="10">
        <f t="shared" si="41"/>
        <v>-1.1428227224668186E-2</v>
      </c>
      <c r="H786" s="10">
        <f t="shared" si="42"/>
        <v>-1.9931724705676723E-2</v>
      </c>
      <c r="I786" s="10">
        <f t="shared" si="43"/>
        <v>8.5034974810085373E-3</v>
      </c>
      <c r="J786" s="11">
        <f>(1-$M$4)*H786+$M$4*G786</f>
        <v>-1.9506549831626294E-2</v>
      </c>
    </row>
    <row r="787" spans="4:10" x14ac:dyDescent="0.25">
      <c r="D787" s="7">
        <v>43964</v>
      </c>
      <c r="E787" s="47">
        <v>76.075332641601605</v>
      </c>
      <c r="F787" s="47">
        <v>273.55551147460898</v>
      </c>
      <c r="G787" s="10">
        <f t="shared" si="41"/>
        <v>-1.2074251076018894E-2</v>
      </c>
      <c r="H787" s="10">
        <f t="shared" si="42"/>
        <v>-1.7685754281472121E-2</v>
      </c>
      <c r="I787" s="10">
        <f t="shared" si="43"/>
        <v>5.6115032054532277E-3</v>
      </c>
      <c r="J787" s="11">
        <f>(1-$M$4)*H787+$M$4*G787</f>
        <v>-1.740517912119946E-2</v>
      </c>
    </row>
    <row r="788" spans="4:10" x14ac:dyDescent="0.25">
      <c r="D788" s="7">
        <v>43965</v>
      </c>
      <c r="E788" s="47">
        <v>76.542701721191406</v>
      </c>
      <c r="F788" s="47">
        <v>276.82919311523398</v>
      </c>
      <c r="G788" s="10">
        <f t="shared" si="41"/>
        <v>6.1435035952011052E-3</v>
      </c>
      <c r="H788" s="10">
        <f t="shared" si="42"/>
        <v>1.1967156585433569E-2</v>
      </c>
      <c r="I788" s="10">
        <f t="shared" si="43"/>
        <v>-5.8236529902324641E-3</v>
      </c>
      <c r="J788" s="11">
        <f>(1-$M$4)*H788+$M$4*G788</f>
        <v>1.1675973935921945E-2</v>
      </c>
    </row>
    <row r="789" spans="4:10" x14ac:dyDescent="0.25">
      <c r="D789" s="7">
        <v>43966</v>
      </c>
      <c r="E789" s="47">
        <v>76.090171813964801</v>
      </c>
      <c r="F789" s="47">
        <v>278.10183715820301</v>
      </c>
      <c r="G789" s="10">
        <f t="shared" si="41"/>
        <v>-5.9121235212594714E-3</v>
      </c>
      <c r="H789" s="10">
        <f t="shared" si="42"/>
        <v>4.5972176151207744E-3</v>
      </c>
      <c r="I789" s="10">
        <f t="shared" si="43"/>
        <v>-1.0509341136380246E-2</v>
      </c>
      <c r="J789" s="11">
        <f>(1-$M$4)*H789+$M$4*G789</f>
        <v>4.0717505583017623E-3</v>
      </c>
    </row>
    <row r="790" spans="4:10" x14ac:dyDescent="0.25">
      <c r="D790" s="7">
        <v>43969</v>
      </c>
      <c r="E790" s="47">
        <v>77.882942199707003</v>
      </c>
      <c r="F790" s="47">
        <v>286.57269287109398</v>
      </c>
      <c r="G790" s="10">
        <f t="shared" si="41"/>
        <v>2.3561129420569538E-2</v>
      </c>
      <c r="H790" s="10">
        <f t="shared" si="42"/>
        <v>3.0459546040582985E-2</v>
      </c>
      <c r="I790" s="10">
        <f t="shared" si="43"/>
        <v>-6.8984166200134478E-3</v>
      </c>
      <c r="J790" s="11">
        <f>(1-$M$4)*H790+$M$4*G790</f>
        <v>3.0114625209582312E-2</v>
      </c>
    </row>
    <row r="791" spans="4:10" x14ac:dyDescent="0.25">
      <c r="D791" s="7">
        <v>43970</v>
      </c>
      <c r="E791" s="47">
        <v>77.432891845703097</v>
      </c>
      <c r="F791" s="47">
        <v>283.62927246093699</v>
      </c>
      <c r="G791" s="10">
        <f t="shared" si="41"/>
        <v>-5.7785484381148722E-3</v>
      </c>
      <c r="H791" s="10">
        <f t="shared" si="42"/>
        <v>-1.027111264743219E-2</v>
      </c>
      <c r="I791" s="10">
        <f t="shared" si="43"/>
        <v>4.4925642093173179E-3</v>
      </c>
      <c r="J791" s="11">
        <f>(1-$M$4)*H791+$M$4*G791</f>
        <v>-1.0046484436966324E-2</v>
      </c>
    </row>
    <row r="792" spans="4:10" x14ac:dyDescent="0.25">
      <c r="D792" s="7">
        <v>43971</v>
      </c>
      <c r="E792" s="47">
        <v>78.938835144042997</v>
      </c>
      <c r="F792" s="47">
        <v>288.44754028320301</v>
      </c>
      <c r="G792" s="10">
        <f t="shared" si="41"/>
        <v>1.9448366998106259E-2</v>
      </c>
      <c r="H792" s="10">
        <f t="shared" si="42"/>
        <v>1.6987907420344284E-2</v>
      </c>
      <c r="I792" s="10">
        <f t="shared" si="43"/>
        <v>2.4604595777619753E-3</v>
      </c>
      <c r="J792" s="11">
        <f>(1-$M$4)*H792+$M$4*G792</f>
        <v>1.711093039923238E-2</v>
      </c>
    </row>
    <row r="793" spans="4:10" x14ac:dyDescent="0.25">
      <c r="D793" s="7">
        <v>43972</v>
      </c>
      <c r="E793" s="47">
        <v>78.350303649902301</v>
      </c>
      <c r="F793" s="47">
        <v>286.45614624023398</v>
      </c>
      <c r="G793" s="10">
        <f t="shared" si="41"/>
        <v>-7.4555381146272914E-3</v>
      </c>
      <c r="H793" s="10">
        <f t="shared" si="42"/>
        <v>-6.9038343714556971E-3</v>
      </c>
      <c r="I793" s="10">
        <f t="shared" si="43"/>
        <v>-5.5170374317159432E-4</v>
      </c>
      <c r="J793" s="11">
        <f>(1-$M$4)*H793+$M$4*G793</f>
        <v>-6.9314195586142767E-3</v>
      </c>
    </row>
    <row r="794" spans="4:10" x14ac:dyDescent="0.25">
      <c r="D794" s="7">
        <v>43973</v>
      </c>
      <c r="E794" s="47">
        <v>78.854766845703097</v>
      </c>
      <c r="F794" s="47">
        <v>287.00012207031199</v>
      </c>
      <c r="G794" s="10">
        <f t="shared" si="41"/>
        <v>6.4385608261956495E-3</v>
      </c>
      <c r="H794" s="10">
        <f t="shared" si="42"/>
        <v>1.8989846690942169E-3</v>
      </c>
      <c r="I794" s="10">
        <f t="shared" si="43"/>
        <v>4.5395761571014326E-3</v>
      </c>
      <c r="J794" s="11">
        <f>(1-$M$4)*H794+$M$4*G794</f>
        <v>2.1259634769492885E-3</v>
      </c>
    </row>
    <row r="795" spans="4:10" x14ac:dyDescent="0.25">
      <c r="D795" s="7">
        <v>43977</v>
      </c>
      <c r="E795" s="47">
        <v>78.320625305175795</v>
      </c>
      <c r="F795" s="47">
        <v>290.53610229492199</v>
      </c>
      <c r="G795" s="10">
        <f t="shared" si="41"/>
        <v>-6.7737381250834172E-3</v>
      </c>
      <c r="H795" s="10">
        <f t="shared" si="42"/>
        <v>1.2320483347194155E-2</v>
      </c>
      <c r="I795" s="10">
        <f t="shared" si="43"/>
        <v>-1.9094221472277573E-2</v>
      </c>
      <c r="J795" s="11">
        <f>(1-$M$4)*H795+$M$4*G795</f>
        <v>1.1365772273580276E-2</v>
      </c>
    </row>
    <row r="796" spans="4:10" x14ac:dyDescent="0.25">
      <c r="D796" s="7">
        <v>43978</v>
      </c>
      <c r="E796" s="47">
        <v>78.661872863769503</v>
      </c>
      <c r="F796" s="47">
        <v>294.85903930664102</v>
      </c>
      <c r="G796" s="10">
        <f t="shared" si="41"/>
        <v>4.3570586580998771E-3</v>
      </c>
      <c r="H796" s="10">
        <f t="shared" si="42"/>
        <v>1.4879173285428093E-2</v>
      </c>
      <c r="I796" s="10">
        <f t="shared" si="43"/>
        <v>-1.0522114627328216E-2</v>
      </c>
      <c r="J796" s="11">
        <f>(1-$M$4)*H796+$M$4*G796</f>
        <v>1.4353067554061683E-2</v>
      </c>
    </row>
    <row r="797" spans="4:10" x14ac:dyDescent="0.25">
      <c r="D797" s="7">
        <v>43979</v>
      </c>
      <c r="E797" s="47">
        <v>78.696495056152301</v>
      </c>
      <c r="F797" s="47">
        <v>294.31500244140602</v>
      </c>
      <c r="G797" s="10">
        <f t="shared" si="41"/>
        <v>4.4013943632847941E-4</v>
      </c>
      <c r="H797" s="10">
        <f t="shared" si="42"/>
        <v>-1.8450744006841546E-3</v>
      </c>
      <c r="I797" s="10">
        <f t="shared" si="43"/>
        <v>2.285213837012634E-3</v>
      </c>
      <c r="J797" s="11">
        <f>(1-$M$4)*H797+$M$4*G797</f>
        <v>-1.7308137088335228E-3</v>
      </c>
    </row>
    <row r="798" spans="4:10" x14ac:dyDescent="0.25">
      <c r="D798" s="7">
        <v>43980</v>
      </c>
      <c r="E798" s="47">
        <v>78.619834899902301</v>
      </c>
      <c r="F798" s="47">
        <v>295.62646484375</v>
      </c>
      <c r="G798" s="10">
        <f t="shared" si="41"/>
        <v>-9.7412414867148467E-4</v>
      </c>
      <c r="H798" s="10">
        <f t="shared" si="42"/>
        <v>4.4559821669474253E-3</v>
      </c>
      <c r="I798" s="10">
        <f t="shared" si="43"/>
        <v>-5.43010631561891E-3</v>
      </c>
      <c r="J798" s="11">
        <f>(1-$M$4)*H798+$M$4*G798</f>
        <v>4.1844768511664797E-3</v>
      </c>
    </row>
    <row r="799" spans="4:10" x14ac:dyDescent="0.25">
      <c r="D799" s="7">
        <v>43983</v>
      </c>
      <c r="E799" s="47">
        <v>79.586700439453097</v>
      </c>
      <c r="F799" s="47">
        <v>296.8212890625</v>
      </c>
      <c r="G799" s="10">
        <f t="shared" si="41"/>
        <v>1.2297984863257394E-2</v>
      </c>
      <c r="H799" s="10">
        <f t="shared" si="42"/>
        <v>4.0416686624504816E-3</v>
      </c>
      <c r="I799" s="10">
        <f t="shared" si="43"/>
        <v>8.2563162008069124E-3</v>
      </c>
      <c r="J799" s="11">
        <f>(1-$M$4)*H799+$M$4*G799</f>
        <v>4.4544844724908267E-3</v>
      </c>
    </row>
    <row r="800" spans="4:10" x14ac:dyDescent="0.25">
      <c r="D800" s="7">
        <v>43984</v>
      </c>
      <c r="E800" s="47">
        <v>79.955146789550795</v>
      </c>
      <c r="F800" s="47">
        <v>299.279052734375</v>
      </c>
      <c r="G800" s="10">
        <f t="shared" si="41"/>
        <v>4.6294964870166044E-3</v>
      </c>
      <c r="H800" s="10">
        <f t="shared" si="42"/>
        <v>8.2802809718862669E-3</v>
      </c>
      <c r="I800" s="10">
        <f t="shared" si="43"/>
        <v>-3.6507844848696624E-3</v>
      </c>
      <c r="J800" s="11">
        <f>(1-$M$4)*H800+$M$4*G800</f>
        <v>8.0977417476427831E-3</v>
      </c>
    </row>
    <row r="801" spans="4:10" x14ac:dyDescent="0.25">
      <c r="D801" s="7">
        <v>43985</v>
      </c>
      <c r="E801" s="47">
        <v>80.395301818847699</v>
      </c>
      <c r="F801" s="47">
        <v>303.261962890625</v>
      </c>
      <c r="G801" s="10">
        <f t="shared" si="41"/>
        <v>5.5050243414027644E-3</v>
      </c>
      <c r="H801" s="10">
        <f t="shared" si="42"/>
        <v>1.3308349247499907E-2</v>
      </c>
      <c r="I801" s="10">
        <f t="shared" si="43"/>
        <v>-7.8033249060971421E-3</v>
      </c>
      <c r="J801" s="11">
        <f>(1-$M$4)*H801+$M$4*G801</f>
        <v>1.2918183002195049E-2</v>
      </c>
    </row>
    <row r="802" spans="4:10" x14ac:dyDescent="0.25">
      <c r="D802" s="7">
        <v>43986</v>
      </c>
      <c r="E802" s="47">
        <v>79.702926635742202</v>
      </c>
      <c r="F802" s="47">
        <v>302.46530151367199</v>
      </c>
      <c r="G802" s="10">
        <f t="shared" si="41"/>
        <v>-8.6121348815333398E-3</v>
      </c>
      <c r="H802" s="10">
        <f t="shared" si="42"/>
        <v>-2.6269742811113606E-3</v>
      </c>
      <c r="I802" s="10">
        <f t="shared" si="43"/>
        <v>-5.9851606004219793E-3</v>
      </c>
      <c r="J802" s="11">
        <f>(1-$M$4)*H802+$M$4*G802</f>
        <v>-2.9262323111324596E-3</v>
      </c>
    </row>
    <row r="803" spans="4:10" x14ac:dyDescent="0.25">
      <c r="D803" s="7">
        <v>43987</v>
      </c>
      <c r="E803" s="47">
        <v>81.972938537597699</v>
      </c>
      <c r="F803" s="47">
        <v>310.21740722656199</v>
      </c>
      <c r="G803" s="10">
        <f t="shared" si="41"/>
        <v>2.848091027108568E-2</v>
      </c>
      <c r="H803" s="10">
        <f t="shared" si="42"/>
        <v>2.5629735622879624E-2</v>
      </c>
      <c r="I803" s="10">
        <f t="shared" si="43"/>
        <v>2.8511746482060563E-3</v>
      </c>
      <c r="J803" s="11">
        <f>(1-$M$4)*H803+$M$4*G803</f>
        <v>2.5772294355289927E-2</v>
      </c>
    </row>
    <row r="804" spans="4:10" x14ac:dyDescent="0.25">
      <c r="D804" s="7">
        <v>43990</v>
      </c>
      <c r="E804" s="47">
        <v>82.457603454589901</v>
      </c>
      <c r="F804" s="47">
        <v>313.96713256835898</v>
      </c>
      <c r="G804" s="10">
        <f t="shared" si="41"/>
        <v>5.9124989983114773E-3</v>
      </c>
      <c r="H804" s="10">
        <f t="shared" si="42"/>
        <v>1.2087411133116843E-2</v>
      </c>
      <c r="I804" s="10">
        <f t="shared" si="43"/>
        <v>-6.1749121348053659E-3</v>
      </c>
      <c r="J804" s="11">
        <f>(1-$M$4)*H804+$M$4*G804</f>
        <v>1.1778665526376575E-2</v>
      </c>
    </row>
    <row r="805" spans="4:10" x14ac:dyDescent="0.25">
      <c r="D805" s="7">
        <v>43991</v>
      </c>
      <c r="E805" s="47">
        <v>85.061447143554702</v>
      </c>
      <c r="F805" s="47">
        <v>311.62600708007801</v>
      </c>
      <c r="G805" s="10">
        <f t="shared" si="41"/>
        <v>3.1577969524650973E-2</v>
      </c>
      <c r="H805" s="10">
        <f t="shared" si="42"/>
        <v>-7.4565941636303146E-3</v>
      </c>
      <c r="I805" s="10">
        <f t="shared" si="43"/>
        <v>3.9034563688281287E-2</v>
      </c>
      <c r="J805" s="11">
        <f>(1-$M$4)*H805+$M$4*G805</f>
        <v>-5.50486597921625E-3</v>
      </c>
    </row>
    <row r="806" spans="4:10" x14ac:dyDescent="0.25">
      <c r="D806" s="7">
        <v>43992</v>
      </c>
      <c r="E806" s="47">
        <v>87.249862670898395</v>
      </c>
      <c r="F806" s="47">
        <v>309.88711547851602</v>
      </c>
      <c r="G806" s="10">
        <f t="shared" si="41"/>
        <v>2.5727466447289515E-2</v>
      </c>
      <c r="H806" s="10">
        <f t="shared" si="42"/>
        <v>-5.5800593084490702E-3</v>
      </c>
      <c r="I806" s="10">
        <f t="shared" si="43"/>
        <v>3.1307525755738586E-2</v>
      </c>
      <c r="J806" s="11">
        <f>(1-$M$4)*H806+$M$4*G806</f>
        <v>-4.0146830206621411E-3</v>
      </c>
    </row>
    <row r="807" spans="4:10" x14ac:dyDescent="0.25">
      <c r="D807" s="7">
        <v>43993</v>
      </c>
      <c r="E807" s="47">
        <v>83.060958862304702</v>
      </c>
      <c r="F807" s="47">
        <v>292.02243041992199</v>
      </c>
      <c r="G807" s="10">
        <f t="shared" si="41"/>
        <v>-4.8010434404854085E-2</v>
      </c>
      <c r="H807" s="10">
        <f t="shared" si="42"/>
        <v>-5.7649008836679339E-2</v>
      </c>
      <c r="I807" s="10">
        <f t="shared" si="43"/>
        <v>9.6385744318252531E-3</v>
      </c>
      <c r="J807" s="11">
        <f>(1-$M$4)*H807+$M$4*G807</f>
        <v>-5.7167080115088073E-2</v>
      </c>
    </row>
    <row r="808" spans="4:10" x14ac:dyDescent="0.25">
      <c r="D808" s="7">
        <v>43994</v>
      </c>
      <c r="E808" s="47">
        <v>83.778076171875</v>
      </c>
      <c r="F808" s="47">
        <v>295.51959228515602</v>
      </c>
      <c r="G808" s="10">
        <f t="shared" si="41"/>
        <v>8.6336266688071817E-3</v>
      </c>
      <c r="H808" s="10">
        <f t="shared" si="42"/>
        <v>1.1975661801749915E-2</v>
      </c>
      <c r="I808" s="10">
        <f t="shared" si="43"/>
        <v>-3.3420351329427334E-3</v>
      </c>
      <c r="J808" s="11">
        <f>(1-$M$4)*H808+$M$4*G808</f>
        <v>1.1808560045102777E-2</v>
      </c>
    </row>
    <row r="809" spans="4:10" x14ac:dyDescent="0.25">
      <c r="D809" s="7">
        <v>43997</v>
      </c>
      <c r="E809" s="47">
        <v>84.814170837402401</v>
      </c>
      <c r="F809" s="47">
        <v>298.27841186523398</v>
      </c>
      <c r="G809" s="10">
        <f t="shared" si="41"/>
        <v>1.2367133656802975E-2</v>
      </c>
      <c r="H809" s="10">
        <f t="shared" si="42"/>
        <v>9.3354879070619567E-3</v>
      </c>
      <c r="I809" s="10">
        <f t="shared" si="43"/>
        <v>3.0316457497410187E-3</v>
      </c>
      <c r="J809" s="11">
        <f>(1-$M$4)*H809+$M$4*G809</f>
        <v>9.4870701945490073E-3</v>
      </c>
    </row>
    <row r="810" spans="4:10" x14ac:dyDescent="0.25">
      <c r="D810" s="7">
        <v>43998</v>
      </c>
      <c r="E810" s="47">
        <v>87.061935424804702</v>
      </c>
      <c r="F810" s="47">
        <v>304.01965332031199</v>
      </c>
      <c r="G810" s="10">
        <f t="shared" si="41"/>
        <v>2.6502229111117437E-2</v>
      </c>
      <c r="H810" s="10">
        <f t="shared" si="42"/>
        <v>1.9247928199617625E-2</v>
      </c>
      <c r="I810" s="10">
        <f t="shared" si="43"/>
        <v>7.2543009114998114E-3</v>
      </c>
      <c r="J810" s="11">
        <f>(1-$M$4)*H810+$M$4*G810</f>
        <v>1.9610643245192613E-2</v>
      </c>
    </row>
    <row r="811" spans="4:10" x14ac:dyDescent="0.25">
      <c r="D811" s="7">
        <v>43999</v>
      </c>
      <c r="E811" s="47">
        <v>86.940765380859403</v>
      </c>
      <c r="F811" s="47">
        <v>302.75677490234398</v>
      </c>
      <c r="G811" s="10">
        <f t="shared" si="41"/>
        <v>-1.3917683239417222E-3</v>
      </c>
      <c r="H811" s="10">
        <f t="shared" si="42"/>
        <v>-4.1539367740724975E-3</v>
      </c>
      <c r="I811" s="10">
        <f t="shared" si="43"/>
        <v>2.7621684501307753E-3</v>
      </c>
      <c r="J811" s="11">
        <f>(1-$M$4)*H811+$M$4*G811</f>
        <v>-4.0158283515659586E-3</v>
      </c>
    </row>
    <row r="812" spans="4:10" x14ac:dyDescent="0.25">
      <c r="D812" s="7">
        <v>44000</v>
      </c>
      <c r="E812" s="47">
        <v>86.975402832031307</v>
      </c>
      <c r="F812" s="47">
        <v>302.87335205078102</v>
      </c>
      <c r="G812" s="10">
        <f t="shared" si="41"/>
        <v>3.9840287832948462E-4</v>
      </c>
      <c r="H812" s="10">
        <f t="shared" si="42"/>
        <v>3.8505215440554075E-4</v>
      </c>
      <c r="I812" s="10">
        <f t="shared" si="43"/>
        <v>1.3350723923943875E-5</v>
      </c>
      <c r="J812" s="11">
        <f>(1-$M$4)*H812+$M$4*G812</f>
        <v>3.8571969060173788E-4</v>
      </c>
    </row>
    <row r="813" spans="4:10" x14ac:dyDescent="0.25">
      <c r="D813" s="7">
        <v>44001</v>
      </c>
      <c r="E813" s="47">
        <v>86.478363037109403</v>
      </c>
      <c r="F813" s="47">
        <v>301.14245605468699</v>
      </c>
      <c r="G813" s="10">
        <f t="shared" si="41"/>
        <v>-5.7147167904677554E-3</v>
      </c>
      <c r="H813" s="10">
        <f t="shared" si="42"/>
        <v>-5.7149167609958917E-3</v>
      </c>
      <c r="I813" s="10">
        <f t="shared" si="43"/>
        <v>1.9997052813636174E-7</v>
      </c>
      <c r="J813" s="11">
        <f>(1-$M$4)*H813+$M$4*G813</f>
        <v>-5.7149067624694848E-3</v>
      </c>
    </row>
    <row r="814" spans="4:10" x14ac:dyDescent="0.25">
      <c r="D814" s="7">
        <v>44004</v>
      </c>
      <c r="E814" s="47">
        <v>88.740959167480497</v>
      </c>
      <c r="F814" s="47">
        <v>303.07434082031199</v>
      </c>
      <c r="G814" s="10">
        <f t="shared" si="41"/>
        <v>2.6163725247668967E-2</v>
      </c>
      <c r="H814" s="10">
        <f t="shared" si="42"/>
        <v>6.4151856597536305E-3</v>
      </c>
      <c r="I814" s="10">
        <f t="shared" si="43"/>
        <v>1.9748539587915337E-2</v>
      </c>
      <c r="J814" s="11">
        <f>(1-$M$4)*H814+$M$4*G814</f>
        <v>7.4026126391493969E-3</v>
      </c>
    </row>
    <row r="815" spans="4:10" x14ac:dyDescent="0.25">
      <c r="D815" s="7">
        <v>44005</v>
      </c>
      <c r="E815" s="47">
        <v>90.635116577148395</v>
      </c>
      <c r="F815" s="47">
        <v>304.46960449218801</v>
      </c>
      <c r="G815" s="10">
        <f t="shared" si="41"/>
        <v>2.1344793063291734E-2</v>
      </c>
      <c r="H815" s="10">
        <f t="shared" si="42"/>
        <v>4.6037010856794236E-3</v>
      </c>
      <c r="I815" s="10">
        <f t="shared" si="43"/>
        <v>1.674109197761231E-2</v>
      </c>
      <c r="J815" s="11">
        <f>(1-$M$4)*H815+$M$4*G815</f>
        <v>5.4407556845600391E-3</v>
      </c>
    </row>
    <row r="816" spans="4:10" x14ac:dyDescent="0.25">
      <c r="D816" s="7">
        <v>44006</v>
      </c>
      <c r="E816" s="47">
        <v>89.035240173339801</v>
      </c>
      <c r="F816" s="47">
        <v>296.70297241210898</v>
      </c>
      <c r="G816" s="10">
        <f t="shared" si="41"/>
        <v>-1.7651838097949457E-2</v>
      </c>
      <c r="H816" s="10">
        <f t="shared" si="42"/>
        <v>-2.5508727194731518E-2</v>
      </c>
      <c r="I816" s="10">
        <f t="shared" si="43"/>
        <v>7.8568890967820604E-3</v>
      </c>
      <c r="J816" s="11">
        <f>(1-$M$4)*H816+$M$4*G816</f>
        <v>-2.511588273989241E-2</v>
      </c>
    </row>
    <row r="817" spans="4:10" x14ac:dyDescent="0.25">
      <c r="D817" s="7">
        <v>44007</v>
      </c>
      <c r="E817" s="47">
        <v>90.217216491699205</v>
      </c>
      <c r="F817" s="47">
        <v>299.88375854492199</v>
      </c>
      <c r="G817" s="10">
        <f t="shared" si="41"/>
        <v>1.3275376312325893E-2</v>
      </c>
      <c r="H817" s="10">
        <f t="shared" si="42"/>
        <v>1.0720439053758524E-2</v>
      </c>
      <c r="I817" s="10">
        <f t="shared" si="43"/>
        <v>2.5549372585673691E-3</v>
      </c>
      <c r="J817" s="11">
        <f>(1-$M$4)*H817+$M$4*G817</f>
        <v>1.0848185916686893E-2</v>
      </c>
    </row>
    <row r="818" spans="4:10" x14ac:dyDescent="0.25">
      <c r="D818" s="7">
        <v>44008</v>
      </c>
      <c r="E818" s="47">
        <v>87.445220947265597</v>
      </c>
      <c r="F818" s="47">
        <v>292.76107788085898</v>
      </c>
      <c r="G818" s="10">
        <f t="shared" si="41"/>
        <v>-3.0725793282357139E-2</v>
      </c>
      <c r="H818" s="10">
        <f t="shared" si="42"/>
        <v>-2.375147189905602E-2</v>
      </c>
      <c r="I818" s="10">
        <f t="shared" si="43"/>
        <v>-6.9743213833011186E-3</v>
      </c>
      <c r="J818" s="11">
        <f>(1-$M$4)*H818+$M$4*G818</f>
        <v>-2.4100187968221075E-2</v>
      </c>
    </row>
    <row r="819" spans="4:10" x14ac:dyDescent="0.25">
      <c r="D819" s="7">
        <v>44011</v>
      </c>
      <c r="E819" s="47">
        <v>89.460548400878906</v>
      </c>
      <c r="F819" s="47">
        <v>297.06399536132801</v>
      </c>
      <c r="G819" s="10">
        <f t="shared" si="41"/>
        <v>2.3046742083580041E-2</v>
      </c>
      <c r="H819" s="10">
        <f t="shared" si="42"/>
        <v>1.4697710199783165E-2</v>
      </c>
      <c r="I819" s="10">
        <f t="shared" si="43"/>
        <v>8.3490318837968758E-3</v>
      </c>
      <c r="J819" s="11">
        <f>(1-$M$4)*H819+$M$4*G819</f>
        <v>1.5115161793973007E-2</v>
      </c>
    </row>
    <row r="820" spans="4:10" x14ac:dyDescent="0.25">
      <c r="D820" s="7">
        <v>44012</v>
      </c>
      <c r="E820" s="47">
        <v>90.207321166992202</v>
      </c>
      <c r="F820" s="47">
        <v>300.86923217773398</v>
      </c>
      <c r="G820" s="10">
        <f t="shared" si="41"/>
        <v>8.347509371024131E-3</v>
      </c>
      <c r="H820" s="10">
        <f t="shared" si="42"/>
        <v>1.2809485080066851E-2</v>
      </c>
      <c r="I820" s="10">
        <f t="shared" si="43"/>
        <v>-4.4619757090427203E-3</v>
      </c>
      <c r="J820" s="11">
        <f>(1-$M$4)*H820+$M$4*G820</f>
        <v>1.2586386294614714E-2</v>
      </c>
    </row>
    <row r="821" spans="4:10" x14ac:dyDescent="0.25">
      <c r="D821" s="7">
        <v>44013</v>
      </c>
      <c r="E821" s="47">
        <v>90.036697387695298</v>
      </c>
      <c r="F821" s="47">
        <v>302.97674560546898</v>
      </c>
      <c r="G821" s="10">
        <f t="shared" si="41"/>
        <v>-1.8914626561301606E-3</v>
      </c>
      <c r="H821" s="10">
        <f t="shared" si="42"/>
        <v>7.0047489152695874E-3</v>
      </c>
      <c r="I821" s="10">
        <f t="shared" si="43"/>
        <v>-8.8962115713997481E-3</v>
      </c>
      <c r="J821" s="11">
        <f>(1-$M$4)*H821+$M$4*G821</f>
        <v>6.5599383366996E-3</v>
      </c>
    </row>
    <row r="822" spans="4:10" x14ac:dyDescent="0.25">
      <c r="D822" s="7">
        <v>44014</v>
      </c>
      <c r="E822" s="47">
        <v>90.036697387695298</v>
      </c>
      <c r="F822" s="47">
        <v>304.64523315429699</v>
      </c>
      <c r="G822" s="10">
        <f t="shared" si="41"/>
        <v>0</v>
      </c>
      <c r="H822" s="10">
        <f t="shared" si="42"/>
        <v>5.5069822124258483E-3</v>
      </c>
      <c r="I822" s="10">
        <f t="shared" si="43"/>
        <v>-5.5069822124258483E-3</v>
      </c>
      <c r="J822" s="11">
        <f>(1-$M$4)*H822+$M$4*G822</f>
        <v>5.2316331018045555E-3</v>
      </c>
    </row>
    <row r="823" spans="4:10" x14ac:dyDescent="0.25">
      <c r="D823" s="7">
        <v>44018</v>
      </c>
      <c r="E823" s="47">
        <v>92.4451904296875</v>
      </c>
      <c r="F823" s="47">
        <v>309.34814453125</v>
      </c>
      <c r="G823" s="10">
        <f t="shared" si="41"/>
        <v>2.6750126469225144E-2</v>
      </c>
      <c r="H823" s="10">
        <f t="shared" si="42"/>
        <v>1.5437337811785357E-2</v>
      </c>
      <c r="I823" s="10">
        <f t="shared" si="43"/>
        <v>1.1312788657439787E-2</v>
      </c>
      <c r="J823" s="11">
        <f>(1-$M$4)*H823+$M$4*G823</f>
        <v>1.6002977244657345E-2</v>
      </c>
    </row>
    <row r="824" spans="4:10" x14ac:dyDescent="0.25">
      <c r="D824" s="7">
        <v>44019</v>
      </c>
      <c r="E824" s="47">
        <v>92.158363342285199</v>
      </c>
      <c r="F824" s="47">
        <v>306.15762329101602</v>
      </c>
      <c r="G824" s="10">
        <f t="shared" si="41"/>
        <v>-3.1026718217478377E-3</v>
      </c>
      <c r="H824" s="10">
        <f t="shared" si="42"/>
        <v>-1.0313691213724607E-2</v>
      </c>
      <c r="I824" s="10">
        <f t="shared" si="43"/>
        <v>7.2110193919767696E-3</v>
      </c>
      <c r="J824" s="11">
        <f>(1-$M$4)*H824+$M$4*G824</f>
        <v>-9.9531402441257692E-3</v>
      </c>
    </row>
    <row r="825" spans="4:10" x14ac:dyDescent="0.25">
      <c r="D825" s="7">
        <v>44020</v>
      </c>
      <c r="E825" s="47">
        <v>94.304740905761705</v>
      </c>
      <c r="F825" s="47">
        <v>308.499267578125</v>
      </c>
      <c r="G825" s="10">
        <f t="shared" si="41"/>
        <v>2.3290100709630002E-2</v>
      </c>
      <c r="H825" s="10">
        <f t="shared" si="42"/>
        <v>7.6484925050621655E-3</v>
      </c>
      <c r="I825" s="10">
        <f t="shared" si="43"/>
        <v>1.5641608204567836E-2</v>
      </c>
      <c r="J825" s="11">
        <f>(1-$M$4)*H825+$M$4*G825</f>
        <v>8.4305729152905559E-3</v>
      </c>
    </row>
    <row r="826" spans="4:10" x14ac:dyDescent="0.25">
      <c r="D826" s="7">
        <v>44021</v>
      </c>
      <c r="E826" s="47">
        <v>94.710281372070298</v>
      </c>
      <c r="F826" s="47">
        <v>306.74301147460898</v>
      </c>
      <c r="G826" s="10">
        <f t="shared" si="41"/>
        <v>4.3003189703245681E-3</v>
      </c>
      <c r="H826" s="10">
        <f t="shared" si="42"/>
        <v>-5.6929020198444036E-3</v>
      </c>
      <c r="I826" s="10">
        <f t="shared" si="43"/>
        <v>9.9932209901689717E-3</v>
      </c>
      <c r="J826" s="11">
        <f>(1-$M$4)*H826+$M$4*G826</f>
        <v>-5.1932409703359548E-3</v>
      </c>
    </row>
    <row r="827" spans="4:10" x14ac:dyDescent="0.25">
      <c r="D827" s="7">
        <v>44022</v>
      </c>
      <c r="E827" s="47">
        <v>94.875946044921903</v>
      </c>
      <c r="F827" s="47">
        <v>309.87506103515602</v>
      </c>
      <c r="G827" s="10">
        <f t="shared" si="41"/>
        <v>1.7491730618008905E-3</v>
      </c>
      <c r="H827" s="10">
        <f t="shared" si="42"/>
        <v>1.0210663139447851E-2</v>
      </c>
      <c r="I827" s="10">
        <f t="shared" si="43"/>
        <v>-8.4614900776469604E-3</v>
      </c>
      <c r="J827" s="11">
        <f>(1-$M$4)*H827+$M$4*G827</f>
        <v>9.7875886355655028E-3</v>
      </c>
    </row>
    <row r="828" spans="4:10" x14ac:dyDescent="0.25">
      <c r="D828" s="7">
        <v>44025</v>
      </c>
      <c r="E828" s="47">
        <v>94.438262939453097</v>
      </c>
      <c r="F828" s="47">
        <v>307.19186401367199</v>
      </c>
      <c r="G828" s="10">
        <f t="shared" si="41"/>
        <v>-4.6132146630882831E-3</v>
      </c>
      <c r="H828" s="10">
        <f t="shared" si="42"/>
        <v>-8.6589640757815944E-3</v>
      </c>
      <c r="I828" s="10">
        <f t="shared" si="43"/>
        <v>4.0457494126933113E-3</v>
      </c>
      <c r="J828" s="11">
        <f>(1-$M$4)*H828+$M$4*G828</f>
        <v>-8.4566766051469289E-3</v>
      </c>
    </row>
    <row r="829" spans="4:10" x14ac:dyDescent="0.25">
      <c r="D829" s="7">
        <v>44026</v>
      </c>
      <c r="E829" s="47">
        <v>96.001060485839901</v>
      </c>
      <c r="F829" s="47">
        <v>311.17272949218699</v>
      </c>
      <c r="G829" s="10">
        <f t="shared" si="41"/>
        <v>1.6548351248145687E-2</v>
      </c>
      <c r="H829" s="10">
        <f t="shared" si="42"/>
        <v>1.2958889687058273E-2</v>
      </c>
      <c r="I829" s="10">
        <f t="shared" si="43"/>
        <v>3.5894615610874148E-3</v>
      </c>
      <c r="J829" s="11">
        <f>(1-$M$4)*H829+$M$4*G829</f>
        <v>1.3138362765112642E-2</v>
      </c>
    </row>
    <row r="830" spans="4:10" x14ac:dyDescent="0.25">
      <c r="D830" s="7">
        <v>44027</v>
      </c>
      <c r="E830" s="47">
        <v>96.661308288574205</v>
      </c>
      <c r="F830" s="47">
        <v>314.03155517578102</v>
      </c>
      <c r="G830" s="10">
        <f t="shared" si="41"/>
        <v>6.8775053045553314E-3</v>
      </c>
      <c r="H830" s="10">
        <f t="shared" si="42"/>
        <v>9.1872629335463252E-3</v>
      </c>
      <c r="I830" s="10">
        <f t="shared" si="43"/>
        <v>-2.3097576289909938E-3</v>
      </c>
      <c r="J830" s="11">
        <f>(1-$M$4)*H830+$M$4*G830</f>
        <v>9.0717750520967755E-3</v>
      </c>
    </row>
    <row r="831" spans="4:10" x14ac:dyDescent="0.25">
      <c r="D831" s="7">
        <v>44028</v>
      </c>
      <c r="E831" s="47">
        <v>95.471893310546903</v>
      </c>
      <c r="F831" s="47">
        <v>312.99737548828102</v>
      </c>
      <c r="G831" s="10">
        <f t="shared" si="41"/>
        <v>-1.2304974959333248E-2</v>
      </c>
      <c r="H831" s="10">
        <f t="shared" si="42"/>
        <v>-3.2932349327796651E-3</v>
      </c>
      <c r="I831" s="10">
        <f t="shared" si="43"/>
        <v>-9.011740026553583E-3</v>
      </c>
      <c r="J831" s="11">
        <f>(1-$M$4)*H831+$M$4*G831</f>
        <v>-3.743821934107344E-3</v>
      </c>
    </row>
    <row r="832" spans="4:10" x14ac:dyDescent="0.25">
      <c r="D832" s="7">
        <v>44029</v>
      </c>
      <c r="E832" s="47">
        <v>95.279014587402401</v>
      </c>
      <c r="F832" s="47">
        <v>313.90469360351602</v>
      </c>
      <c r="G832" s="10">
        <f t="shared" si="41"/>
        <v>-2.020267080250715E-3</v>
      </c>
      <c r="H832" s="10">
        <f t="shared" si="42"/>
        <v>2.8988042274142867E-3</v>
      </c>
      <c r="I832" s="10">
        <f t="shared" si="43"/>
        <v>-4.9190713076650017E-3</v>
      </c>
      <c r="J832" s="11">
        <f>(1-$M$4)*H832+$M$4*G832</f>
        <v>2.6528506620310363E-3</v>
      </c>
    </row>
    <row r="833" spans="4:10" x14ac:dyDescent="0.25">
      <c r="D833" s="7">
        <v>44032</v>
      </c>
      <c r="E833" s="47">
        <v>97.286918640136705</v>
      </c>
      <c r="F833" s="47">
        <v>316.44155883789102</v>
      </c>
      <c r="G833" s="10">
        <f t="shared" si="41"/>
        <v>2.1073938069462228E-2</v>
      </c>
      <c r="H833" s="10">
        <f t="shared" si="42"/>
        <v>8.0816416131044289E-3</v>
      </c>
      <c r="I833" s="10">
        <f t="shared" si="43"/>
        <v>1.2992296456357799E-2</v>
      </c>
      <c r="J833" s="11">
        <f>(1-$M$4)*H833+$M$4*G833</f>
        <v>8.7312564359223188E-3</v>
      </c>
    </row>
    <row r="834" spans="4:10" x14ac:dyDescent="0.25">
      <c r="D834" s="7">
        <v>44033</v>
      </c>
      <c r="E834" s="47">
        <v>95.944198608398395</v>
      </c>
      <c r="F834" s="47">
        <v>317.11477661132801</v>
      </c>
      <c r="G834" s="10">
        <f t="shared" si="41"/>
        <v>-1.3801650319556491E-2</v>
      </c>
      <c r="H834" s="10">
        <f t="shared" si="42"/>
        <v>2.1274632065058086E-3</v>
      </c>
      <c r="I834" s="10">
        <f t="shared" si="43"/>
        <v>-1.59291135260623E-2</v>
      </c>
      <c r="J834" s="11">
        <f>(1-$M$4)*H834+$M$4*G834</f>
        <v>1.3310075302026933E-3</v>
      </c>
    </row>
    <row r="835" spans="4:10" x14ac:dyDescent="0.25">
      <c r="D835" s="7">
        <v>44034</v>
      </c>
      <c r="E835" s="47">
        <v>96.213737487792997</v>
      </c>
      <c r="F835" s="47">
        <v>318.91983032226602</v>
      </c>
      <c r="G835" s="10">
        <f t="shared" si="41"/>
        <v>2.8093296239279919E-3</v>
      </c>
      <c r="H835" s="10">
        <f t="shared" si="42"/>
        <v>5.6921147927155857E-3</v>
      </c>
      <c r="I835" s="10">
        <f t="shared" si="43"/>
        <v>-2.8827851687875938E-3</v>
      </c>
      <c r="J835" s="11">
        <f>(1-$M$4)*H835+$M$4*G835</f>
        <v>5.5479755342762059E-3</v>
      </c>
    </row>
    <row r="836" spans="4:10" x14ac:dyDescent="0.25">
      <c r="D836" s="7">
        <v>44035</v>
      </c>
      <c r="E836" s="47">
        <v>91.834419250488295</v>
      </c>
      <c r="F836" s="47">
        <v>315.11459350585898</v>
      </c>
      <c r="G836" s="10">
        <f t="shared" si="41"/>
        <v>-4.5516558774783333E-2</v>
      </c>
      <c r="H836" s="10">
        <f t="shared" si="42"/>
        <v>-1.1931640665185039E-2</v>
      </c>
      <c r="I836" s="10">
        <f t="shared" si="43"/>
        <v>-3.3584918109598294E-2</v>
      </c>
      <c r="J836" s="11">
        <f>(1-$M$4)*H836+$M$4*G836</f>
        <v>-1.3610886570664954E-2</v>
      </c>
    </row>
    <row r="837" spans="4:10" x14ac:dyDescent="0.25">
      <c r="D837" s="7">
        <v>44036</v>
      </c>
      <c r="E837" s="47">
        <v>91.606918334960895</v>
      </c>
      <c r="F837" s="47">
        <v>313.08508300781199</v>
      </c>
      <c r="G837" s="10">
        <f t="shared" si="41"/>
        <v>-2.4772946503518467E-3</v>
      </c>
      <c r="H837" s="10">
        <f t="shared" si="42"/>
        <v>-6.4405474702625698E-3</v>
      </c>
      <c r="I837" s="10">
        <f t="shared" si="43"/>
        <v>3.9632528199107231E-3</v>
      </c>
      <c r="J837" s="11">
        <f>(1-$M$4)*H837+$M$4*G837</f>
        <v>-6.2423848292670328E-3</v>
      </c>
    </row>
    <row r="838" spans="4:10" x14ac:dyDescent="0.25">
      <c r="D838" s="7">
        <v>44039</v>
      </c>
      <c r="E838" s="47">
        <v>93.778022766113295</v>
      </c>
      <c r="F838" s="47">
        <v>315.36825561523398</v>
      </c>
      <c r="G838" s="10">
        <f t="shared" si="41"/>
        <v>2.3700223417774557E-2</v>
      </c>
      <c r="H838" s="10">
        <f t="shared" si="42"/>
        <v>7.292498848835427E-3</v>
      </c>
      <c r="I838" s="10">
        <f t="shared" si="43"/>
        <v>1.640772456893913E-2</v>
      </c>
      <c r="J838" s="11">
        <f>(1-$M$4)*H838+$M$4*G838</f>
        <v>8.1128850772823839E-3</v>
      </c>
    </row>
    <row r="839" spans="4:10" x14ac:dyDescent="0.25">
      <c r="D839" s="7">
        <v>44040</v>
      </c>
      <c r="E839" s="47">
        <v>92.237480163574205</v>
      </c>
      <c r="F839" s="47">
        <v>313.36804199218699</v>
      </c>
      <c r="G839" s="10">
        <f t="shared" ref="G839:G902" si="44">E839/E838-1</f>
        <v>-1.6427544078011502E-2</v>
      </c>
      <c r="H839" s="10">
        <f t="shared" ref="H839:H902" si="45">F839/F838-1</f>
        <v>-6.3424697553813303E-3</v>
      </c>
      <c r="I839" s="10">
        <f t="shared" ref="I839:I902" si="46">G839-H839</f>
        <v>-1.0085074322630172E-2</v>
      </c>
      <c r="J839" s="11">
        <f>(1-$M$4)*H839+$M$4*G839</f>
        <v>-6.8467234715128382E-3</v>
      </c>
    </row>
    <row r="840" spans="4:10" x14ac:dyDescent="0.25">
      <c r="D840" s="7">
        <v>44041</v>
      </c>
      <c r="E840" s="47">
        <v>94.005523681640597</v>
      </c>
      <c r="F840" s="47">
        <v>317.22213745117199</v>
      </c>
      <c r="G840" s="10">
        <f t="shared" si="44"/>
        <v>1.91683848575539E-2</v>
      </c>
      <c r="H840" s="10">
        <f t="shared" si="45"/>
        <v>1.2298942274021396E-2</v>
      </c>
      <c r="I840" s="10">
        <f t="shared" si="46"/>
        <v>6.8694425835325035E-3</v>
      </c>
      <c r="J840" s="11">
        <f>(1-$M$4)*H840+$M$4*G840</f>
        <v>1.2642414403198021E-2</v>
      </c>
    </row>
    <row r="841" spans="4:10" x14ac:dyDescent="0.25">
      <c r="D841" s="7">
        <v>44042</v>
      </c>
      <c r="E841" s="47">
        <v>95.143020629882798</v>
      </c>
      <c r="F841" s="47">
        <v>316.09027099609398</v>
      </c>
      <c r="G841" s="10">
        <f t="shared" si="44"/>
        <v>1.2100320318351176E-2</v>
      </c>
      <c r="H841" s="10">
        <f t="shared" si="45"/>
        <v>-3.5680563285159783E-3</v>
      </c>
      <c r="I841" s="10">
        <f t="shared" si="46"/>
        <v>1.5668376646867155E-2</v>
      </c>
      <c r="J841" s="11">
        <f>(1-$M$4)*H841+$M$4*G841</f>
        <v>-2.7846374961726203E-3</v>
      </c>
    </row>
    <row r="842" spans="4:10" x14ac:dyDescent="0.25">
      <c r="D842" s="7">
        <v>44043</v>
      </c>
      <c r="E842" s="47">
        <v>105.103401184082</v>
      </c>
      <c r="F842" s="47">
        <v>318.58807373046898</v>
      </c>
      <c r="G842" s="10">
        <f t="shared" si="44"/>
        <v>0.10468850461397716</v>
      </c>
      <c r="H842" s="10">
        <f t="shared" si="45"/>
        <v>7.9021816347073504E-3</v>
      </c>
      <c r="I842" s="10">
        <f t="shared" si="46"/>
        <v>9.6786322979269812E-2</v>
      </c>
      <c r="J842" s="11">
        <f>(1-$M$4)*H842+$M$4*G842</f>
        <v>1.2741497783670841E-2</v>
      </c>
    </row>
    <row r="843" spans="4:10" x14ac:dyDescent="0.25">
      <c r="D843" s="7">
        <v>44046</v>
      </c>
      <c r="E843" s="47">
        <v>107.75177001953099</v>
      </c>
      <c r="F843" s="47">
        <v>320.802978515625</v>
      </c>
      <c r="G843" s="10">
        <f t="shared" si="44"/>
        <v>2.5197746272839883E-2</v>
      </c>
      <c r="H843" s="10">
        <f t="shared" si="45"/>
        <v>6.9522526666514484E-3</v>
      </c>
      <c r="I843" s="10">
        <f t="shared" si="46"/>
        <v>1.8245493606188434E-2</v>
      </c>
      <c r="J843" s="11">
        <f>(1-$M$4)*H843+$M$4*G843</f>
        <v>7.8645273469608694E-3</v>
      </c>
    </row>
    <row r="844" spans="4:10" x14ac:dyDescent="0.25">
      <c r="D844" s="7">
        <v>44047</v>
      </c>
      <c r="E844" s="47">
        <v>108.47133636474599</v>
      </c>
      <c r="F844" s="47">
        <v>322.04214477539102</v>
      </c>
      <c r="G844" s="10">
        <f t="shared" si="44"/>
        <v>6.6780002322428533E-3</v>
      </c>
      <c r="H844" s="10">
        <f t="shared" si="45"/>
        <v>3.8627018536414592E-3</v>
      </c>
      <c r="I844" s="10">
        <f t="shared" si="46"/>
        <v>2.8152983786013941E-3</v>
      </c>
      <c r="J844" s="11">
        <f>(1-$M$4)*H844+$M$4*G844</f>
        <v>4.0034667725715291E-3</v>
      </c>
    </row>
    <row r="845" spans="4:10" x14ac:dyDescent="0.25">
      <c r="D845" s="7">
        <v>44048</v>
      </c>
      <c r="E845" s="47">
        <v>108.864501953125</v>
      </c>
      <c r="F845" s="47">
        <v>324.04229736328102</v>
      </c>
      <c r="G845" s="10">
        <f t="shared" si="44"/>
        <v>3.6246035271192412E-3</v>
      </c>
      <c r="H845" s="10">
        <f t="shared" si="45"/>
        <v>6.2108410974750505E-3</v>
      </c>
      <c r="I845" s="10">
        <f t="shared" si="46"/>
        <v>-2.5862375703558094E-3</v>
      </c>
      <c r="J845" s="11">
        <f>(1-$M$4)*H845+$M$4*G845</f>
        <v>6.0815292189572599E-3</v>
      </c>
    </row>
    <row r="846" spans="4:10" x14ac:dyDescent="0.25">
      <c r="D846" s="7">
        <v>44049</v>
      </c>
      <c r="E846" s="47">
        <v>112.662719726563</v>
      </c>
      <c r="F846" s="47">
        <v>326.20837402343801</v>
      </c>
      <c r="G846" s="10">
        <f t="shared" si="44"/>
        <v>3.488940568591814E-2</v>
      </c>
      <c r="H846" s="10">
        <f t="shared" si="45"/>
        <v>6.6845491399802892E-3</v>
      </c>
      <c r="I846" s="10">
        <f t="shared" si="46"/>
        <v>2.8204856545937851E-2</v>
      </c>
      <c r="J846" s="11">
        <f>(1-$M$4)*H846+$M$4*G846</f>
        <v>8.0947919672771824E-3</v>
      </c>
    </row>
    <row r="847" spans="4:10" x14ac:dyDescent="0.25">
      <c r="D847" s="7">
        <v>44050</v>
      </c>
      <c r="E847" s="47">
        <v>110.10124969482401</v>
      </c>
      <c r="F847" s="47">
        <v>326.44256591796898</v>
      </c>
      <c r="G847" s="10">
        <f t="shared" si="44"/>
        <v>-2.2735737588758576E-2</v>
      </c>
      <c r="H847" s="10">
        <f t="shared" si="45"/>
        <v>7.1792116076752066E-4</v>
      </c>
      <c r="I847" s="10">
        <f t="shared" si="46"/>
        <v>-2.3453658749526096E-2</v>
      </c>
      <c r="J847" s="11">
        <f>(1-$M$4)*H847+$M$4*G847</f>
        <v>-4.5476177670878424E-4</v>
      </c>
    </row>
    <row r="848" spans="4:10" x14ac:dyDescent="0.25">
      <c r="D848" s="7">
        <v>44053</v>
      </c>
      <c r="E848" s="47">
        <v>111.701545715332</v>
      </c>
      <c r="F848" s="47">
        <v>327.41827392578102</v>
      </c>
      <c r="G848" s="10">
        <f t="shared" si="44"/>
        <v>1.4534767088872025E-2</v>
      </c>
      <c r="H848" s="10">
        <f t="shared" si="45"/>
        <v>2.9889117096857376E-3</v>
      </c>
      <c r="I848" s="10">
        <f t="shared" si="46"/>
        <v>1.1545855379186287E-2</v>
      </c>
      <c r="J848" s="11">
        <f>(1-$M$4)*H848+$M$4*G848</f>
        <v>3.5662044786450519E-3</v>
      </c>
    </row>
    <row r="849" spans="4:10" x14ac:dyDescent="0.25">
      <c r="D849" s="7">
        <v>44054</v>
      </c>
      <c r="E849" s="47">
        <v>108.379554748535</v>
      </c>
      <c r="F849" s="47">
        <v>324.715576171875</v>
      </c>
      <c r="G849" s="10">
        <f t="shared" si="44"/>
        <v>-2.9739883593580707E-2</v>
      </c>
      <c r="H849" s="10">
        <f t="shared" si="45"/>
        <v>-8.2545721150514284E-3</v>
      </c>
      <c r="I849" s="10">
        <f t="shared" si="46"/>
        <v>-2.1485311478529279E-2</v>
      </c>
      <c r="J849" s="11">
        <f>(1-$M$4)*H849+$M$4*G849</f>
        <v>-9.3288376889778916E-3</v>
      </c>
    </row>
    <row r="850" spans="4:10" x14ac:dyDescent="0.25">
      <c r="D850" s="7">
        <v>44055</v>
      </c>
      <c r="E850" s="47">
        <v>111.98146820068401</v>
      </c>
      <c r="F850" s="47">
        <v>329.24279785156199</v>
      </c>
      <c r="G850" s="10">
        <f t="shared" si="44"/>
        <v>3.3234252165975864E-2</v>
      </c>
      <c r="H850" s="10">
        <f t="shared" si="45"/>
        <v>1.3942114305261155E-2</v>
      </c>
      <c r="I850" s="10">
        <f t="shared" si="46"/>
        <v>1.9292137860714709E-2</v>
      </c>
      <c r="J850" s="11">
        <f>(1-$M$4)*H850+$M$4*G850</f>
        <v>1.4906721198296891E-2</v>
      </c>
    </row>
    <row r="851" spans="4:10" x14ac:dyDescent="0.25">
      <c r="D851" s="7">
        <v>44056</v>
      </c>
      <c r="E851" s="47">
        <v>113.963264465332</v>
      </c>
      <c r="F851" s="47">
        <v>328.64761352539102</v>
      </c>
      <c r="G851" s="10">
        <f t="shared" si="44"/>
        <v>1.769753778452321E-2</v>
      </c>
      <c r="H851" s="10">
        <f t="shared" si="45"/>
        <v>-1.8077368132417559E-3</v>
      </c>
      <c r="I851" s="10">
        <f t="shared" si="46"/>
        <v>1.9505274597764966E-2</v>
      </c>
      <c r="J851" s="11">
        <f>(1-$M$4)*H851+$M$4*G851</f>
        <v>-8.324730833535075E-4</v>
      </c>
    </row>
    <row r="852" spans="4:10" x14ac:dyDescent="0.25">
      <c r="D852" s="7">
        <v>44057</v>
      </c>
      <c r="E852" s="47">
        <v>113.861701965332</v>
      </c>
      <c r="F852" s="47">
        <v>328.65737915039102</v>
      </c>
      <c r="G852" s="10">
        <f t="shared" si="44"/>
        <v>-8.9118630004580979E-4</v>
      </c>
      <c r="H852" s="10">
        <f t="shared" si="45"/>
        <v>2.9714577553852095E-5</v>
      </c>
      <c r="I852" s="10">
        <f t="shared" si="46"/>
        <v>-9.2090087759966188E-4</v>
      </c>
      <c r="J852" s="11">
        <f>(1-$M$4)*H852+$M$4*G852</f>
        <v>-1.6330466326131004E-5</v>
      </c>
    </row>
    <row r="853" spans="4:10" x14ac:dyDescent="0.25">
      <c r="D853" s="7">
        <v>44060</v>
      </c>
      <c r="E853" s="47">
        <v>113.56443023681599</v>
      </c>
      <c r="F853" s="47">
        <v>329.701416015625</v>
      </c>
      <c r="G853" s="10">
        <f t="shared" si="44"/>
        <v>-2.6108140260060475E-3</v>
      </c>
      <c r="H853" s="10">
        <f t="shared" si="45"/>
        <v>3.1766725211919145E-3</v>
      </c>
      <c r="I853" s="10">
        <f t="shared" si="46"/>
        <v>-5.787486547197962E-3</v>
      </c>
      <c r="J853" s="11">
        <f>(1-$M$4)*H853+$M$4*G853</f>
        <v>2.8872981938320164E-3</v>
      </c>
    </row>
    <row r="854" spans="4:10" x14ac:dyDescent="0.25">
      <c r="D854" s="7">
        <v>44061</v>
      </c>
      <c r="E854" s="47">
        <v>114.5107421875</v>
      </c>
      <c r="F854" s="47">
        <v>330.41372680664102</v>
      </c>
      <c r="G854" s="10">
        <f t="shared" si="44"/>
        <v>8.3328199570116279E-3</v>
      </c>
      <c r="H854" s="10">
        <f t="shared" si="45"/>
        <v>2.1604723438077844E-3</v>
      </c>
      <c r="I854" s="10">
        <f t="shared" si="46"/>
        <v>6.1723476132038435E-3</v>
      </c>
      <c r="J854" s="11">
        <f>(1-$M$4)*H854+$M$4*G854</f>
        <v>2.4690897244679768E-3</v>
      </c>
    </row>
    <row r="855" spans="4:10" x14ac:dyDescent="0.25">
      <c r="D855" s="7">
        <v>44062</v>
      </c>
      <c r="E855" s="47">
        <v>114.654418945313</v>
      </c>
      <c r="F855" s="47">
        <v>329.03796386718699</v>
      </c>
      <c r="G855" s="10">
        <f t="shared" si="44"/>
        <v>1.2547011316872414E-3</v>
      </c>
      <c r="H855" s="10">
        <f t="shared" si="45"/>
        <v>-4.1637584272009587E-3</v>
      </c>
      <c r="I855" s="10">
        <f t="shared" si="46"/>
        <v>5.4184595588882001E-3</v>
      </c>
      <c r="J855" s="11">
        <f>(1-$M$4)*H855+$M$4*G855</f>
        <v>-3.8928354492565481E-3</v>
      </c>
    </row>
    <row r="856" spans="4:10" x14ac:dyDescent="0.25">
      <c r="D856" s="7">
        <v>44063</v>
      </c>
      <c r="E856" s="47">
        <v>117.19856262207</v>
      </c>
      <c r="F856" s="47">
        <v>330.06240844726602</v>
      </c>
      <c r="G856" s="10">
        <f t="shared" si="44"/>
        <v>2.2189669619018249E-2</v>
      </c>
      <c r="H856" s="10">
        <f t="shared" si="45"/>
        <v>3.1134540465749261E-3</v>
      </c>
      <c r="I856" s="10">
        <f t="shared" si="46"/>
        <v>1.9076215572443322E-2</v>
      </c>
      <c r="J856" s="11">
        <f>(1-$M$4)*H856+$M$4*G856</f>
        <v>4.0672648251970922E-3</v>
      </c>
    </row>
    <row r="857" spans="4:10" x14ac:dyDescent="0.25">
      <c r="D857" s="7">
        <v>44064</v>
      </c>
      <c r="E857" s="47">
        <v>123.238090515137</v>
      </c>
      <c r="F857" s="47">
        <v>331.23324584960898</v>
      </c>
      <c r="G857" s="10">
        <f t="shared" si="44"/>
        <v>5.1532439971492261E-2</v>
      </c>
      <c r="H857" s="10">
        <f t="shared" si="45"/>
        <v>3.5473212713044155E-3</v>
      </c>
      <c r="I857" s="10">
        <f t="shared" si="46"/>
        <v>4.7985118700187845E-2</v>
      </c>
      <c r="J857" s="11">
        <f>(1-$M$4)*H857+$M$4*G857</f>
        <v>5.9465772063138078E-3</v>
      </c>
    </row>
    <row r="858" spans="4:10" x14ac:dyDescent="0.25">
      <c r="D858" s="7">
        <v>44067</v>
      </c>
      <c r="E858" s="47">
        <v>124.712043762207</v>
      </c>
      <c r="F858" s="47">
        <v>334.58975219726602</v>
      </c>
      <c r="G858" s="10">
        <f t="shared" si="44"/>
        <v>1.1960208413720474E-2</v>
      </c>
      <c r="H858" s="10">
        <f t="shared" si="45"/>
        <v>1.0133361882342706E-2</v>
      </c>
      <c r="I858" s="10">
        <f t="shared" si="46"/>
        <v>1.8268465313777682E-3</v>
      </c>
      <c r="J858" s="11">
        <f>(1-$M$4)*H858+$M$4*G858</f>
        <v>1.0224704208911594E-2</v>
      </c>
    </row>
    <row r="859" spans="4:10" x14ac:dyDescent="0.25">
      <c r="D859" s="7">
        <v>44068</v>
      </c>
      <c r="E859" s="47">
        <v>123.68894195556599</v>
      </c>
      <c r="F859" s="47">
        <v>335.76052856445301</v>
      </c>
      <c r="G859" s="10">
        <f t="shared" si="44"/>
        <v>-8.2037129356310468E-3</v>
      </c>
      <c r="H859" s="10">
        <f t="shared" si="45"/>
        <v>3.4991399452566352E-3</v>
      </c>
      <c r="I859" s="10">
        <f t="shared" si="46"/>
        <v>-1.1702852880887682E-2</v>
      </c>
      <c r="J859" s="11">
        <f>(1-$M$4)*H859+$M$4*G859</f>
        <v>2.9139973012122511E-3</v>
      </c>
    </row>
    <row r="860" spans="4:10" x14ac:dyDescent="0.25">
      <c r="D860" s="7">
        <v>44069</v>
      </c>
      <c r="E860" s="47">
        <v>125.370986938477</v>
      </c>
      <c r="F860" s="47">
        <v>339.12677001953102</v>
      </c>
      <c r="G860" s="10">
        <f t="shared" si="44"/>
        <v>1.3598992410455368E-2</v>
      </c>
      <c r="H860" s="10">
        <f t="shared" si="45"/>
        <v>1.0025721217054251E-2</v>
      </c>
      <c r="I860" s="10">
        <f t="shared" si="46"/>
        <v>3.5732711934011174E-3</v>
      </c>
      <c r="J860" s="11">
        <f>(1-$M$4)*H860+$M$4*G860</f>
        <v>1.0204384776724305E-2</v>
      </c>
    </row>
    <row r="861" spans="4:10" x14ac:dyDescent="0.25">
      <c r="D861" s="7">
        <v>44070</v>
      </c>
      <c r="E861" s="47">
        <v>123.872261047363</v>
      </c>
      <c r="F861" s="47">
        <v>339.86828613281199</v>
      </c>
      <c r="G861" s="10">
        <f t="shared" si="44"/>
        <v>-1.1954327932741537E-2</v>
      </c>
      <c r="H861" s="10">
        <f t="shared" si="45"/>
        <v>2.1865455010769974E-3</v>
      </c>
      <c r="I861" s="10">
        <f t="shared" si="46"/>
        <v>-1.4140873433818535E-2</v>
      </c>
      <c r="J861" s="11">
        <f>(1-$M$4)*H861+$M$4*G861</f>
        <v>1.4795018293860705E-3</v>
      </c>
    </row>
    <row r="862" spans="4:10" x14ac:dyDescent="0.25">
      <c r="D862" s="7">
        <v>44071</v>
      </c>
      <c r="E862" s="47">
        <v>123.67160797119099</v>
      </c>
      <c r="F862" s="47">
        <v>342.06362915039102</v>
      </c>
      <c r="G862" s="10">
        <f t="shared" si="44"/>
        <v>-1.6198386505215101E-3</v>
      </c>
      <c r="H862" s="10">
        <f t="shared" si="45"/>
        <v>6.459393556717874E-3</v>
      </c>
      <c r="I862" s="10">
        <f t="shared" si="46"/>
        <v>-8.0792322072393841E-3</v>
      </c>
      <c r="J862" s="11">
        <f>(1-$M$4)*H862+$M$4*G862</f>
        <v>6.0554319463559042E-3</v>
      </c>
    </row>
    <row r="863" spans="4:10" x14ac:dyDescent="0.25">
      <c r="D863" s="7">
        <v>44074</v>
      </c>
      <c r="E863" s="47">
        <v>127.86557769775401</v>
      </c>
      <c r="F863" s="47">
        <v>340.824462890625</v>
      </c>
      <c r="G863" s="10">
        <f t="shared" si="44"/>
        <v>3.3912146816591715E-2</v>
      </c>
      <c r="H863" s="10">
        <f t="shared" si="45"/>
        <v>-3.6226191683805808E-3</v>
      </c>
      <c r="I863" s="10">
        <f t="shared" si="46"/>
        <v>3.7534765984972296E-2</v>
      </c>
      <c r="J863" s="11">
        <f>(1-$M$4)*H863+$M$4*G863</f>
        <v>-1.7458808691319656E-3</v>
      </c>
    </row>
    <row r="864" spans="4:10" x14ac:dyDescent="0.25">
      <c r="D864" s="7">
        <v>44075</v>
      </c>
      <c r="E864" s="47">
        <v>132.95878601074199</v>
      </c>
      <c r="F864" s="47">
        <v>344.03457641601602</v>
      </c>
      <c r="G864" s="10">
        <f t="shared" si="44"/>
        <v>3.9832521032573842E-2</v>
      </c>
      <c r="H864" s="10">
        <f t="shared" si="45"/>
        <v>9.4186711193355865E-3</v>
      </c>
      <c r="I864" s="10">
        <f t="shared" si="46"/>
        <v>3.0413849913238256E-2</v>
      </c>
      <c r="J864" s="11">
        <f>(1-$M$4)*H864+$M$4*G864</f>
        <v>1.09393636149975E-2</v>
      </c>
    </row>
    <row r="865" spans="4:10" x14ac:dyDescent="0.25">
      <c r="D865" s="7">
        <v>44076</v>
      </c>
      <c r="E865" s="47">
        <v>130.2041015625</v>
      </c>
      <c r="F865" s="47">
        <v>349.01071166992199</v>
      </c>
      <c r="G865" s="10">
        <f t="shared" si="44"/>
        <v>-2.0718333333905714E-2</v>
      </c>
      <c r="H865" s="10">
        <f t="shared" si="45"/>
        <v>1.4464055635758699E-2</v>
      </c>
      <c r="I865" s="10">
        <f t="shared" si="46"/>
        <v>-3.5182388969664413E-2</v>
      </c>
      <c r="J865" s="11">
        <f>(1-$M$4)*H865+$M$4*G865</f>
        <v>1.2704936187275478E-2</v>
      </c>
    </row>
    <row r="866" spans="4:10" x14ac:dyDescent="0.25">
      <c r="D866" s="7">
        <v>44077</v>
      </c>
      <c r="E866" s="47">
        <v>119.77985382080099</v>
      </c>
      <c r="F866" s="47">
        <v>336.99972534179699</v>
      </c>
      <c r="G866" s="10">
        <f t="shared" si="44"/>
        <v>-8.0060824633048977E-2</v>
      </c>
      <c r="H866" s="10">
        <f t="shared" si="45"/>
        <v>-3.4414377342906421E-2</v>
      </c>
      <c r="I866" s="10">
        <f t="shared" si="46"/>
        <v>-4.5646447290142556E-2</v>
      </c>
      <c r="J866" s="11">
        <f>(1-$M$4)*H866+$M$4*G866</f>
        <v>-3.6696699707413544E-2</v>
      </c>
    </row>
    <row r="867" spans="4:10" x14ac:dyDescent="0.25">
      <c r="D867" s="7">
        <v>44078</v>
      </c>
      <c r="E867" s="47">
        <v>119.85911560058599</v>
      </c>
      <c r="F867" s="47">
        <v>334.24822998046898</v>
      </c>
      <c r="G867" s="10">
        <f t="shared" si="44"/>
        <v>6.617288071129046E-4</v>
      </c>
      <c r="H867" s="10">
        <f t="shared" si="45"/>
        <v>-8.1646813169872212E-3</v>
      </c>
      <c r="I867" s="10">
        <f t="shared" si="46"/>
        <v>8.8264101241001258E-3</v>
      </c>
      <c r="J867" s="11">
        <f>(1-$M$4)*H867+$M$4*G867</f>
        <v>-7.7233608107822151E-3</v>
      </c>
    </row>
    <row r="868" spans="4:10" x14ac:dyDescent="0.25">
      <c r="D868" s="7">
        <v>44082</v>
      </c>
      <c r="E868" s="47">
        <v>111.79319763183599</v>
      </c>
      <c r="F868" s="47">
        <v>325.11557006835898</v>
      </c>
      <c r="G868" s="10">
        <f t="shared" si="44"/>
        <v>-6.7294989858164511E-2</v>
      </c>
      <c r="H868" s="10">
        <f t="shared" si="45"/>
        <v>-2.7322986609812805E-2</v>
      </c>
      <c r="I868" s="10">
        <f t="shared" si="46"/>
        <v>-3.9972003248351706E-2</v>
      </c>
      <c r="J868" s="11">
        <f>(1-$M$4)*H868+$M$4*G868</f>
        <v>-2.9321586772230387E-2</v>
      </c>
    </row>
    <row r="869" spans="4:10" x14ac:dyDescent="0.25">
      <c r="D869" s="7">
        <v>44083</v>
      </c>
      <c r="E869" s="47">
        <v>116.25225830078099</v>
      </c>
      <c r="F869" s="47">
        <v>331.53573608398398</v>
      </c>
      <c r="G869" s="10">
        <f t="shared" si="44"/>
        <v>3.9886690455262164E-2</v>
      </c>
      <c r="H869" s="10">
        <f t="shared" si="45"/>
        <v>1.9747334814740114E-2</v>
      </c>
      <c r="I869" s="10">
        <f t="shared" si="46"/>
        <v>2.013935564052205E-2</v>
      </c>
      <c r="J869" s="11">
        <f>(1-$M$4)*H869+$M$4*G869</f>
        <v>2.0754302596766215E-2</v>
      </c>
    </row>
    <row r="870" spans="4:10" x14ac:dyDescent="0.25">
      <c r="D870" s="7">
        <v>44084</v>
      </c>
      <c r="E870" s="47">
        <v>112.45709991455099</v>
      </c>
      <c r="F870" s="47">
        <v>325.779052734375</v>
      </c>
      <c r="G870" s="10">
        <f t="shared" si="44"/>
        <v>-3.2645889565523389E-2</v>
      </c>
      <c r="H870" s="10">
        <f t="shared" si="45"/>
        <v>-1.7363688806538491E-2</v>
      </c>
      <c r="I870" s="10">
        <f t="shared" si="46"/>
        <v>-1.5282200758984898E-2</v>
      </c>
      <c r="J870" s="11">
        <f>(1-$M$4)*H870+$M$4*G870</f>
        <v>-1.8127798844487734E-2</v>
      </c>
    </row>
    <row r="871" spans="4:10" x14ac:dyDescent="0.25">
      <c r="D871" s="7">
        <v>44085</v>
      </c>
      <c r="E871" s="47">
        <v>110.980659484863</v>
      </c>
      <c r="F871" s="47">
        <v>325.94494628906199</v>
      </c>
      <c r="G871" s="10">
        <f t="shared" si="44"/>
        <v>-1.3128921435906271E-2</v>
      </c>
      <c r="H871" s="10">
        <f t="shared" si="45"/>
        <v>5.0922106039230641E-4</v>
      </c>
      <c r="I871" s="10">
        <f t="shared" si="46"/>
        <v>-1.3638142496298578E-2</v>
      </c>
      <c r="J871" s="11">
        <f>(1-$M$4)*H871+$M$4*G871</f>
        <v>-1.7268606442262253E-4</v>
      </c>
    </row>
    <row r="872" spans="4:10" x14ac:dyDescent="0.25">
      <c r="D872" s="7">
        <v>44088</v>
      </c>
      <c r="E872" s="47">
        <v>114.31008148193401</v>
      </c>
      <c r="F872" s="47">
        <v>330.238037109375</v>
      </c>
      <c r="G872" s="10">
        <f t="shared" si="44"/>
        <v>3.0000019936132327E-2</v>
      </c>
      <c r="H872" s="10">
        <f t="shared" si="45"/>
        <v>1.317121455383985E-2</v>
      </c>
      <c r="I872" s="10">
        <f t="shared" si="46"/>
        <v>1.6828805382292478E-2</v>
      </c>
      <c r="J872" s="11">
        <f>(1-$M$4)*H872+$M$4*G872</f>
        <v>1.4012654822954473E-2</v>
      </c>
    </row>
    <row r="873" spans="4:10" x14ac:dyDescent="0.25">
      <c r="D873" s="7">
        <v>44089</v>
      </c>
      <c r="E873" s="47">
        <v>114.48844909668</v>
      </c>
      <c r="F873" s="47">
        <v>331.90658569335898</v>
      </c>
      <c r="G873" s="10">
        <f t="shared" si="44"/>
        <v>1.5603839349391802E-3</v>
      </c>
      <c r="H873" s="10">
        <f t="shared" si="45"/>
        <v>5.052563292190726E-3</v>
      </c>
      <c r="I873" s="10">
        <f t="shared" si="46"/>
        <v>-3.4921793572515458E-3</v>
      </c>
      <c r="J873" s="11">
        <f>(1-$M$4)*H873+$M$4*G873</f>
        <v>4.8779543243281489E-3</v>
      </c>
    </row>
    <row r="874" spans="4:10" x14ac:dyDescent="0.25">
      <c r="D874" s="7">
        <v>44090</v>
      </c>
      <c r="E874" s="47">
        <v>111.10947418212901</v>
      </c>
      <c r="F874" s="47">
        <v>330.58932495117199</v>
      </c>
      <c r="G874" s="10">
        <f t="shared" si="44"/>
        <v>-2.9513675320185451E-2</v>
      </c>
      <c r="H874" s="10">
        <f t="shared" si="45"/>
        <v>-3.9687695242177634E-3</v>
      </c>
      <c r="I874" s="10">
        <f t="shared" si="46"/>
        <v>-2.5544905795967687E-2</v>
      </c>
      <c r="J874" s="11">
        <f>(1-$M$4)*H874+$M$4*G874</f>
        <v>-5.2460148140161481E-3</v>
      </c>
    </row>
    <row r="875" spans="4:10" x14ac:dyDescent="0.25">
      <c r="D875" s="7">
        <v>44091</v>
      </c>
      <c r="E875" s="47">
        <v>109.33576965332</v>
      </c>
      <c r="F875" s="47">
        <v>327.68173217773398</v>
      </c>
      <c r="G875" s="10">
        <f t="shared" si="44"/>
        <v>-1.5963575940442065E-2</v>
      </c>
      <c r="H875" s="10">
        <f t="shared" si="45"/>
        <v>-8.7951804670869382E-3</v>
      </c>
      <c r="I875" s="10">
        <f t="shared" si="46"/>
        <v>-7.1683954733551269E-3</v>
      </c>
      <c r="J875" s="11">
        <f>(1-$M$4)*H875+$M$4*G875</f>
        <v>-9.1536002407546935E-3</v>
      </c>
    </row>
    <row r="876" spans="4:10" x14ac:dyDescent="0.25">
      <c r="D876" s="7">
        <v>44092</v>
      </c>
      <c r="E876" s="47">
        <v>105.867630004883</v>
      </c>
      <c r="F876" s="47">
        <v>323.90921020507801</v>
      </c>
      <c r="G876" s="10">
        <f t="shared" si="44"/>
        <v>-3.1720082635661839E-2</v>
      </c>
      <c r="H876" s="10">
        <f t="shared" si="45"/>
        <v>-1.1512762544265809E-2</v>
      </c>
      <c r="I876" s="10">
        <f t="shared" si="46"/>
        <v>-2.020732009139603E-2</v>
      </c>
      <c r="J876" s="11">
        <f>(1-$M$4)*H876+$M$4*G876</f>
        <v>-1.252312854883561E-2</v>
      </c>
    </row>
    <row r="877" spans="4:10" x14ac:dyDescent="0.25">
      <c r="D877" s="7">
        <v>44095</v>
      </c>
      <c r="E877" s="47">
        <v>109.07814788818401</v>
      </c>
      <c r="F877" s="47">
        <v>320.30422973632801</v>
      </c>
      <c r="G877" s="10">
        <f t="shared" si="44"/>
        <v>3.0325774584289089E-2</v>
      </c>
      <c r="H877" s="10">
        <f t="shared" si="45"/>
        <v>-1.1129601614191742E-2</v>
      </c>
      <c r="I877" s="10">
        <f t="shared" si="46"/>
        <v>4.1455376198480831E-2</v>
      </c>
      <c r="J877" s="11">
        <f>(1-$M$4)*H877+$M$4*G877</f>
        <v>-9.0568328042676984E-3</v>
      </c>
    </row>
    <row r="878" spans="4:10" x14ac:dyDescent="0.25">
      <c r="D878" s="7">
        <v>44096</v>
      </c>
      <c r="E878" s="47">
        <v>110.79239654541</v>
      </c>
      <c r="F878" s="47">
        <v>323.56637573242199</v>
      </c>
      <c r="G878" s="10">
        <f t="shared" si="44"/>
        <v>1.5715784420755607E-2</v>
      </c>
      <c r="H878" s="10">
        <f t="shared" si="45"/>
        <v>1.0184523628611997E-2</v>
      </c>
      <c r="I878" s="10">
        <f t="shared" si="46"/>
        <v>5.5312607921436108E-3</v>
      </c>
      <c r="J878" s="11">
        <f>(1-$M$4)*H878+$M$4*G878</f>
        <v>1.0461086668219178E-2</v>
      </c>
    </row>
    <row r="879" spans="4:10" x14ac:dyDescent="0.25">
      <c r="D879" s="7">
        <v>44097</v>
      </c>
      <c r="E879" s="47">
        <v>106.145072937012</v>
      </c>
      <c r="F879" s="47">
        <v>316.06256103515602</v>
      </c>
      <c r="G879" s="10">
        <f t="shared" si="44"/>
        <v>-4.1946232352625512E-2</v>
      </c>
      <c r="H879" s="10">
        <f t="shared" si="45"/>
        <v>-2.3190959444659209E-2</v>
      </c>
      <c r="I879" s="10">
        <f t="shared" si="46"/>
        <v>-1.8755272907966303E-2</v>
      </c>
      <c r="J879" s="11">
        <f>(1-$M$4)*H879+$M$4*G879</f>
        <v>-2.4128723090057525E-2</v>
      </c>
    </row>
    <row r="880" spans="4:10" x14ac:dyDescent="0.25">
      <c r="D880" s="7">
        <v>44098</v>
      </c>
      <c r="E880" s="47">
        <v>107.235061645508</v>
      </c>
      <c r="F880" s="47">
        <v>316.90499877929699</v>
      </c>
      <c r="G880" s="10">
        <f t="shared" si="44"/>
        <v>1.0268858255369162E-2</v>
      </c>
      <c r="H880" s="10">
        <f t="shared" si="45"/>
        <v>2.6654145349638281E-3</v>
      </c>
      <c r="I880" s="10">
        <f t="shared" si="46"/>
        <v>7.603443720405334E-3</v>
      </c>
      <c r="J880" s="11">
        <f>(1-$M$4)*H880+$M$4*G880</f>
        <v>3.0455867209840948E-3</v>
      </c>
    </row>
    <row r="881" spans="4:10" x14ac:dyDescent="0.25">
      <c r="D881" s="7">
        <v>44099</v>
      </c>
      <c r="E881" s="47">
        <v>111.25811767578099</v>
      </c>
      <c r="F881" s="47">
        <v>322.02838134765602</v>
      </c>
      <c r="G881" s="10">
        <f t="shared" si="44"/>
        <v>3.7516237399780605E-2</v>
      </c>
      <c r="H881" s="10">
        <f t="shared" si="45"/>
        <v>1.6166935163831608E-2</v>
      </c>
      <c r="I881" s="10">
        <f t="shared" si="46"/>
        <v>2.1349302235948997E-2</v>
      </c>
      <c r="J881" s="11">
        <f>(1-$M$4)*H881+$M$4*G881</f>
        <v>1.7234400275629058E-2</v>
      </c>
    </row>
    <row r="882" spans="4:10" x14ac:dyDescent="0.25">
      <c r="D882" s="7">
        <v>44102</v>
      </c>
      <c r="E882" s="47">
        <v>113.91371917724599</v>
      </c>
      <c r="F882" s="47">
        <v>327.37704467773398</v>
      </c>
      <c r="G882" s="10">
        <f t="shared" si="44"/>
        <v>2.386883363606529E-2</v>
      </c>
      <c r="H882" s="10">
        <f t="shared" si="45"/>
        <v>1.6609291726692899E-2</v>
      </c>
      <c r="I882" s="10">
        <f t="shared" si="46"/>
        <v>7.2595419093723912E-3</v>
      </c>
      <c r="J882" s="11">
        <f>(1-$M$4)*H882+$M$4*G882</f>
        <v>1.6972268822161515E-2</v>
      </c>
    </row>
    <row r="883" spans="4:10" x14ac:dyDescent="0.25">
      <c r="D883" s="7">
        <v>44103</v>
      </c>
      <c r="E883" s="47">
        <v>113.051643371582</v>
      </c>
      <c r="F883" s="47">
        <v>325.59414672851602</v>
      </c>
      <c r="G883" s="10">
        <f t="shared" si="44"/>
        <v>-7.5677961521265491E-3</v>
      </c>
      <c r="H883" s="10">
        <f t="shared" si="45"/>
        <v>-5.4460078316518334E-3</v>
      </c>
      <c r="I883" s="10">
        <f t="shared" si="46"/>
        <v>-2.1217883204747157E-3</v>
      </c>
      <c r="J883" s="11">
        <f>(1-$M$4)*H883+$M$4*G883</f>
        <v>-5.5520972476755691E-3</v>
      </c>
    </row>
    <row r="884" spans="4:10" x14ac:dyDescent="0.25">
      <c r="D884" s="7">
        <v>44104</v>
      </c>
      <c r="E884" s="47">
        <v>114.755981445313</v>
      </c>
      <c r="F884" s="47">
        <v>328.062744140625</v>
      </c>
      <c r="G884" s="10">
        <f t="shared" si="44"/>
        <v>1.5075747887442148E-2</v>
      </c>
      <c r="H884" s="10">
        <f t="shared" si="45"/>
        <v>7.5818236811466821E-3</v>
      </c>
      <c r="I884" s="10">
        <f t="shared" si="46"/>
        <v>7.4939242062954659E-3</v>
      </c>
      <c r="J884" s="11">
        <f>(1-$M$4)*H884+$M$4*G884</f>
        <v>7.9565198914614554E-3</v>
      </c>
    </row>
    <row r="885" spans="4:10" x14ac:dyDescent="0.25">
      <c r="D885" s="7">
        <v>44105</v>
      </c>
      <c r="E885" s="47">
        <v>115.72706604003901</v>
      </c>
      <c r="F885" s="47">
        <v>330.1689453125</v>
      </c>
      <c r="G885" s="10">
        <f t="shared" si="44"/>
        <v>8.4621697491975567E-3</v>
      </c>
      <c r="H885" s="10">
        <f t="shared" si="45"/>
        <v>6.4201169120630119E-3</v>
      </c>
      <c r="I885" s="10">
        <f t="shared" si="46"/>
        <v>2.0420528371345448E-3</v>
      </c>
      <c r="J885" s="11">
        <f>(1-$M$4)*H885+$M$4*G885</f>
        <v>6.5222195539197392E-3</v>
      </c>
    </row>
    <row r="886" spans="4:10" x14ac:dyDescent="0.25">
      <c r="D886" s="7">
        <v>44106</v>
      </c>
      <c r="E886" s="47">
        <v>111.991371154785</v>
      </c>
      <c r="F886" s="47">
        <v>327.0341796875</v>
      </c>
      <c r="G886" s="10">
        <f t="shared" si="44"/>
        <v>-3.2280217697401414E-2</v>
      </c>
      <c r="H886" s="10">
        <f t="shared" si="45"/>
        <v>-9.4944290476288717E-3</v>
      </c>
      <c r="I886" s="10">
        <f t="shared" si="46"/>
        <v>-2.2785788649772543E-2</v>
      </c>
      <c r="J886" s="11">
        <f>(1-$M$4)*H886+$M$4*G886</f>
        <v>-1.0633718480117498E-2</v>
      </c>
    </row>
    <row r="887" spans="4:10" x14ac:dyDescent="0.25">
      <c r="D887" s="7">
        <v>44109</v>
      </c>
      <c r="E887" s="47">
        <v>115.43971252441401</v>
      </c>
      <c r="F887" s="47">
        <v>332.83349609375</v>
      </c>
      <c r="G887" s="10">
        <f t="shared" si="44"/>
        <v>3.0791134478235893E-2</v>
      </c>
      <c r="H887" s="10">
        <f t="shared" si="45"/>
        <v>1.7733059008668617E-2</v>
      </c>
      <c r="I887" s="10">
        <f t="shared" si="46"/>
        <v>1.3058075469567276E-2</v>
      </c>
      <c r="J887" s="11">
        <f>(1-$M$4)*H887+$M$4*G887</f>
        <v>1.8385962782146981E-2</v>
      </c>
    </row>
    <row r="888" spans="4:10" x14ac:dyDescent="0.25">
      <c r="D888" s="7">
        <v>44110</v>
      </c>
      <c r="E888" s="47">
        <v>112.13011932373</v>
      </c>
      <c r="F888" s="47">
        <v>328.10195922851602</v>
      </c>
      <c r="G888" s="10">
        <f t="shared" si="44"/>
        <v>-2.8669451164685333E-2</v>
      </c>
      <c r="H888" s="10">
        <f t="shared" si="45"/>
        <v>-1.4215927545649487E-2</v>
      </c>
      <c r="I888" s="10">
        <f t="shared" si="46"/>
        <v>-1.4453523619035846E-2</v>
      </c>
      <c r="J888" s="11">
        <f>(1-$M$4)*H888+$M$4*G888</f>
        <v>-1.4938603726601277E-2</v>
      </c>
    </row>
    <row r="889" spans="4:10" x14ac:dyDescent="0.25">
      <c r="D889" s="7">
        <v>44111</v>
      </c>
      <c r="E889" s="47">
        <v>114.032638549805</v>
      </c>
      <c r="F889" s="47">
        <v>333.81314086914102</v>
      </c>
      <c r="G889" s="10">
        <f t="shared" si="44"/>
        <v>1.6967066810856135E-2</v>
      </c>
      <c r="H889" s="10">
        <f t="shared" si="45"/>
        <v>1.7406728244031333E-2</v>
      </c>
      <c r="I889" s="10">
        <f t="shared" si="46"/>
        <v>-4.3966143317519801E-4</v>
      </c>
      <c r="J889" s="11">
        <f>(1-$M$4)*H889+$M$4*G889</f>
        <v>1.7384745172372571E-2</v>
      </c>
    </row>
    <row r="890" spans="4:10" x14ac:dyDescent="0.25">
      <c r="D890" s="7">
        <v>44112</v>
      </c>
      <c r="E890" s="47">
        <v>113.923629760742</v>
      </c>
      <c r="F890" s="47">
        <v>336.77151489257801</v>
      </c>
      <c r="G890" s="10">
        <f t="shared" si="44"/>
        <v>-9.5594375828977896E-4</v>
      </c>
      <c r="H890" s="10">
        <f t="shared" si="45"/>
        <v>8.8623653812260894E-3</v>
      </c>
      <c r="I890" s="10">
        <f t="shared" si="46"/>
        <v>-9.8183091395158684E-3</v>
      </c>
      <c r="J890" s="11">
        <f>(1-$M$4)*H890+$M$4*G890</f>
        <v>8.3714499242502956E-3</v>
      </c>
    </row>
    <row r="891" spans="4:10" x14ac:dyDescent="0.25">
      <c r="D891" s="7">
        <v>44113</v>
      </c>
      <c r="E891" s="47">
        <v>115.90544128418</v>
      </c>
      <c r="F891" s="47">
        <v>339.77896118164102</v>
      </c>
      <c r="G891" s="10">
        <f t="shared" si="44"/>
        <v>1.7395965416482362E-2</v>
      </c>
      <c r="H891" s="10">
        <f t="shared" si="45"/>
        <v>8.9302276352627441E-3</v>
      </c>
      <c r="I891" s="10">
        <f t="shared" si="46"/>
        <v>8.4657377812196177E-3</v>
      </c>
      <c r="J891" s="11">
        <f>(1-$M$4)*H891+$M$4*G891</f>
        <v>9.3535145243237253E-3</v>
      </c>
    </row>
    <row r="892" spans="4:10" x14ac:dyDescent="0.25">
      <c r="D892" s="7">
        <v>44116</v>
      </c>
      <c r="E892" s="47">
        <v>123.26781463623</v>
      </c>
      <c r="F892" s="47">
        <v>345.24520874023398</v>
      </c>
      <c r="G892" s="10">
        <f t="shared" si="44"/>
        <v>6.3520515262081023E-2</v>
      </c>
      <c r="H892" s="10">
        <f t="shared" si="45"/>
        <v>1.6087657515883702E-2</v>
      </c>
      <c r="I892" s="10">
        <f t="shared" si="46"/>
        <v>4.7432857746197321E-2</v>
      </c>
      <c r="J892" s="11">
        <f>(1-$M$4)*H892+$M$4*G892</f>
        <v>1.8459300403193567E-2</v>
      </c>
    </row>
    <row r="893" spans="4:10" x14ac:dyDescent="0.25">
      <c r="D893" s="7">
        <v>44117</v>
      </c>
      <c r="E893" s="47">
        <v>119.997848510742</v>
      </c>
      <c r="F893" s="47">
        <v>342.99203491210898</v>
      </c>
      <c r="G893" s="10">
        <f t="shared" si="44"/>
        <v>-2.6527331040449131E-2</v>
      </c>
      <c r="H893" s="10">
        <f t="shared" si="45"/>
        <v>-6.526300064660151E-3</v>
      </c>
      <c r="I893" s="10">
        <f t="shared" si="46"/>
        <v>-2.000103097578898E-2</v>
      </c>
      <c r="J893" s="11">
        <f>(1-$M$4)*H893+$M$4*G893</f>
        <v>-7.526351613449599E-3</v>
      </c>
    </row>
    <row r="894" spans="4:10" x14ac:dyDescent="0.25">
      <c r="D894" s="7">
        <v>44118</v>
      </c>
      <c r="E894" s="47">
        <v>120.087020874023</v>
      </c>
      <c r="F894" s="47">
        <v>340.8369140625</v>
      </c>
      <c r="G894" s="10">
        <f t="shared" si="44"/>
        <v>7.4311635073209814E-4</v>
      </c>
      <c r="H894" s="10">
        <f t="shared" si="45"/>
        <v>-6.2832970747009886E-3</v>
      </c>
      <c r="I894" s="10">
        <f t="shared" si="46"/>
        <v>7.0264134254330868E-3</v>
      </c>
      <c r="J894" s="11">
        <f>(1-$M$4)*H894+$M$4*G894</f>
        <v>-5.9319764034293336E-3</v>
      </c>
    </row>
    <row r="895" spans="4:10" x14ac:dyDescent="0.25">
      <c r="D895" s="7">
        <v>44119</v>
      </c>
      <c r="E895" s="47">
        <v>119.61139678955099</v>
      </c>
      <c r="F895" s="47">
        <v>340.41567993164102</v>
      </c>
      <c r="G895" s="10">
        <f t="shared" si="44"/>
        <v>-3.9606618684541184E-3</v>
      </c>
      <c r="H895" s="10">
        <f t="shared" si="45"/>
        <v>-1.2358817765312224E-3</v>
      </c>
      <c r="I895" s="10">
        <f t="shared" si="46"/>
        <v>-2.7247800919228959E-3</v>
      </c>
      <c r="J895" s="11">
        <f>(1-$M$4)*H895+$M$4*G895</f>
        <v>-1.3721207811273673E-3</v>
      </c>
    </row>
    <row r="896" spans="4:10" x14ac:dyDescent="0.25">
      <c r="D896" s="7">
        <v>44120</v>
      </c>
      <c r="E896" s="47">
        <v>117.93675994873</v>
      </c>
      <c r="F896" s="47">
        <v>340.2099609375</v>
      </c>
      <c r="G896" s="10">
        <f t="shared" si="44"/>
        <v>-1.4000646140496231E-2</v>
      </c>
      <c r="H896" s="10">
        <f t="shared" si="45"/>
        <v>-6.043170343456028E-4</v>
      </c>
      <c r="I896" s="10">
        <f t="shared" si="46"/>
        <v>-1.3396329106150628E-2</v>
      </c>
      <c r="J896" s="11">
        <f>(1-$M$4)*H896+$M$4*G896</f>
        <v>-1.2741334896531342E-3</v>
      </c>
    </row>
    <row r="897" spans="4:10" x14ac:dyDescent="0.25">
      <c r="D897" s="7">
        <v>44123</v>
      </c>
      <c r="E897" s="47">
        <v>114.924446105957</v>
      </c>
      <c r="F897" s="47">
        <v>335.03762817382801</v>
      </c>
      <c r="G897" s="10">
        <f t="shared" si="44"/>
        <v>-2.5541772082618874E-2</v>
      </c>
      <c r="H897" s="10">
        <f t="shared" si="45"/>
        <v>-1.5203354861858975E-2</v>
      </c>
      <c r="I897" s="10">
        <f t="shared" si="46"/>
        <v>-1.0338417220759899E-2</v>
      </c>
      <c r="J897" s="11">
        <f>(1-$M$4)*H897+$M$4*G897</f>
        <v>-1.572027572289697E-2</v>
      </c>
    </row>
    <row r="898" spans="4:10" x14ac:dyDescent="0.25">
      <c r="D898" s="7">
        <v>44124</v>
      </c>
      <c r="E898" s="47">
        <v>116.44052886962901</v>
      </c>
      <c r="F898" s="47">
        <v>336.37969970703102</v>
      </c>
      <c r="G898" s="10">
        <f t="shared" si="44"/>
        <v>1.3191995393862621E-2</v>
      </c>
      <c r="H898" s="10">
        <f t="shared" si="45"/>
        <v>4.0057337455443598E-3</v>
      </c>
      <c r="I898" s="10">
        <f t="shared" si="46"/>
        <v>9.1862616483182613E-3</v>
      </c>
      <c r="J898" s="11">
        <f>(1-$M$4)*H898+$M$4*G898</f>
        <v>4.4650468279602727E-3</v>
      </c>
    </row>
    <row r="899" spans="4:10" x14ac:dyDescent="0.25">
      <c r="D899" s="7">
        <v>44125</v>
      </c>
      <c r="E899" s="47">
        <v>115.806350708008</v>
      </c>
      <c r="F899" s="47">
        <v>335.74295043945301</v>
      </c>
      <c r="G899" s="10">
        <f t="shared" si="44"/>
        <v>-5.4463696427474728E-3</v>
      </c>
      <c r="H899" s="10">
        <f t="shared" si="45"/>
        <v>-1.8929479636630164E-3</v>
      </c>
      <c r="I899" s="10">
        <f t="shared" si="46"/>
        <v>-3.5534216790844564E-3</v>
      </c>
      <c r="J899" s="11">
        <f>(1-$M$4)*H899+$M$4*G899</f>
        <v>-2.0706190476172393E-3</v>
      </c>
    </row>
    <row r="900" spans="4:10" x14ac:dyDescent="0.25">
      <c r="D900" s="7">
        <v>44126</v>
      </c>
      <c r="E900" s="47">
        <v>114.69654083252</v>
      </c>
      <c r="F900" s="47">
        <v>337.58462524414102</v>
      </c>
      <c r="G900" s="10">
        <f t="shared" si="44"/>
        <v>-9.5833248237503499E-3</v>
      </c>
      <c r="H900" s="10">
        <f t="shared" si="45"/>
        <v>5.4853714792149066E-3</v>
      </c>
      <c r="I900" s="10">
        <f t="shared" si="46"/>
        <v>-1.5068696302965257E-2</v>
      </c>
      <c r="J900" s="11">
        <f>(1-$M$4)*H900+$M$4*G900</f>
        <v>4.7319366640666436E-3</v>
      </c>
    </row>
    <row r="901" spans="4:10" x14ac:dyDescent="0.25">
      <c r="D901" s="7">
        <v>44127</v>
      </c>
      <c r="E901" s="47">
        <v>113.993003845215</v>
      </c>
      <c r="F901" s="47">
        <v>338.73077392578102</v>
      </c>
      <c r="G901" s="10">
        <f t="shared" si="44"/>
        <v>-6.1338989144608114E-3</v>
      </c>
      <c r="H901" s="10">
        <f t="shared" si="45"/>
        <v>3.3951447901725551E-3</v>
      </c>
      <c r="I901" s="10">
        <f t="shared" si="46"/>
        <v>-9.5290437046333665E-3</v>
      </c>
      <c r="J901" s="11">
        <f>(1-$M$4)*H901+$M$4*G901</f>
        <v>2.918692604940887E-3</v>
      </c>
    </row>
    <row r="902" spans="4:10" x14ac:dyDescent="0.25">
      <c r="D902" s="7">
        <v>44130</v>
      </c>
      <c r="E902" s="47">
        <v>114.00291442871099</v>
      </c>
      <c r="F902" s="47">
        <v>332.47103881835898</v>
      </c>
      <c r="G902" s="10">
        <f t="shared" si="44"/>
        <v>8.6940278452907194E-5</v>
      </c>
      <c r="H902" s="10">
        <f t="shared" si="45"/>
        <v>-1.8479971674476792E-2</v>
      </c>
      <c r="I902" s="10">
        <f t="shared" si="46"/>
        <v>1.8566911952929699E-2</v>
      </c>
      <c r="J902" s="11">
        <f>(1-$M$4)*H902+$M$4*G902</f>
        <v>-1.7551626076830307E-2</v>
      </c>
    </row>
    <row r="903" spans="4:10" x14ac:dyDescent="0.25">
      <c r="D903" s="7">
        <v>44131</v>
      </c>
      <c r="E903" s="47">
        <v>115.53880310058599</v>
      </c>
      <c r="F903" s="47">
        <v>331.32489013671898</v>
      </c>
      <c r="G903" s="10">
        <f t="shared" ref="G903:G966" si="47">E903/E902-1</f>
        <v>1.3472363224849238E-2</v>
      </c>
      <c r="H903" s="10">
        <f t="shared" ref="H903:H966" si="48">F903/F902-1</f>
        <v>-3.447363974057871E-3</v>
      </c>
      <c r="I903" s="10">
        <f t="shared" ref="I903:I966" si="49">G903-H903</f>
        <v>1.6919727198907109E-2</v>
      </c>
      <c r="J903" s="11">
        <f>(1-$M$4)*H903+$M$4*G903</f>
        <v>-2.6013776141125154E-3</v>
      </c>
    </row>
    <row r="904" spans="4:10" x14ac:dyDescent="0.25">
      <c r="D904" s="7">
        <v>44132</v>
      </c>
      <c r="E904" s="47">
        <v>110.187942504883</v>
      </c>
      <c r="F904" s="47">
        <v>320.00054931640602</v>
      </c>
      <c r="G904" s="10">
        <f t="shared" si="47"/>
        <v>-4.6312238417812179E-2</v>
      </c>
      <c r="H904" s="10">
        <f t="shared" si="48"/>
        <v>-3.4178961971857991E-2</v>
      </c>
      <c r="I904" s="10">
        <f t="shared" si="49"/>
        <v>-1.2133276445954189E-2</v>
      </c>
      <c r="J904" s="11">
        <f>(1-$M$4)*H904+$M$4*G904</f>
        <v>-3.47856257941557E-2</v>
      </c>
    </row>
    <row r="905" spans="4:10" x14ac:dyDescent="0.25">
      <c r="D905" s="7">
        <v>44133</v>
      </c>
      <c r="E905" s="47">
        <v>114.270454406738</v>
      </c>
      <c r="F905" s="47">
        <v>323.25286865234398</v>
      </c>
      <c r="G905" s="10">
        <f t="shared" si="47"/>
        <v>3.7050441355451325E-2</v>
      </c>
      <c r="H905" s="10">
        <f t="shared" si="48"/>
        <v>1.0163480478035503E-2</v>
      </c>
      <c r="I905" s="10">
        <f t="shared" si="49"/>
        <v>2.6886960877415822E-2</v>
      </c>
      <c r="J905" s="11">
        <f>(1-$M$4)*H905+$M$4*G905</f>
        <v>1.1507828521906294E-2</v>
      </c>
    </row>
    <row r="906" spans="4:10" x14ac:dyDescent="0.25">
      <c r="D906" s="7">
        <v>44134</v>
      </c>
      <c r="E906" s="47">
        <v>107.869247436523</v>
      </c>
      <c r="F906" s="47">
        <v>319.88299560546898</v>
      </c>
      <c r="G906" s="10">
        <f t="shared" si="47"/>
        <v>-5.6018040738950226E-2</v>
      </c>
      <c r="H906" s="10">
        <f t="shared" si="48"/>
        <v>-1.0424882108314049E-2</v>
      </c>
      <c r="I906" s="10">
        <f t="shared" si="49"/>
        <v>-4.5593158630636177E-2</v>
      </c>
      <c r="J906" s="11">
        <f>(1-$M$4)*H906+$M$4*G906</f>
        <v>-1.2704540039845858E-2</v>
      </c>
    </row>
    <row r="907" spans="4:10" x14ac:dyDescent="0.25">
      <c r="D907" s="7">
        <v>44137</v>
      </c>
      <c r="E907" s="47">
        <v>107.78005218505901</v>
      </c>
      <c r="F907" s="47">
        <v>323.46841430664102</v>
      </c>
      <c r="G907" s="10">
        <f t="shared" si="47"/>
        <v>-8.2688304205036367E-4</v>
      </c>
      <c r="H907" s="10">
        <f t="shared" si="48"/>
        <v>1.1208531714496539E-2</v>
      </c>
      <c r="I907" s="10">
        <f t="shared" si="49"/>
        <v>-1.2035414756546903E-2</v>
      </c>
      <c r="J907" s="11">
        <f>(1-$M$4)*H907+$M$4*G907</f>
        <v>1.0606760976669193E-2</v>
      </c>
    </row>
    <row r="908" spans="4:10" x14ac:dyDescent="0.25">
      <c r="D908" s="7">
        <v>44138</v>
      </c>
      <c r="E908" s="47">
        <v>109.434860229492</v>
      </c>
      <c r="F908" s="47">
        <v>329.17953491210898</v>
      </c>
      <c r="G908" s="10">
        <f t="shared" si="47"/>
        <v>1.5353565069644581E-2</v>
      </c>
      <c r="H908" s="10">
        <f t="shared" si="48"/>
        <v>1.7655883396559213E-2</v>
      </c>
      <c r="I908" s="10">
        <f t="shared" si="49"/>
        <v>-2.3023183269146319E-3</v>
      </c>
      <c r="J908" s="11">
        <f>(1-$M$4)*H908+$M$4*G908</f>
        <v>1.7540767480213482E-2</v>
      </c>
    </row>
    <row r="909" spans="4:10" x14ac:dyDescent="0.25">
      <c r="D909" s="7">
        <v>44139</v>
      </c>
      <c r="E909" s="47">
        <v>113.903816223145</v>
      </c>
      <c r="F909" s="47">
        <v>336.53640747070301</v>
      </c>
      <c r="G909" s="10">
        <f t="shared" si="47"/>
        <v>4.0836676578937414E-2</v>
      </c>
      <c r="H909" s="10">
        <f t="shared" si="48"/>
        <v>2.2349118879939844E-2</v>
      </c>
      <c r="I909" s="10">
        <f t="shared" si="49"/>
        <v>1.848755769899757E-2</v>
      </c>
      <c r="J909" s="11">
        <f>(1-$M$4)*H909+$M$4*G909</f>
        <v>2.3273496764889722E-2</v>
      </c>
    </row>
    <row r="910" spans="4:10" x14ac:dyDescent="0.25">
      <c r="D910" s="7">
        <v>44140</v>
      </c>
      <c r="E910" s="47">
        <v>117.94667816162099</v>
      </c>
      <c r="F910" s="47">
        <v>343.09982299804699</v>
      </c>
      <c r="G910" s="10">
        <f t="shared" si="47"/>
        <v>3.5493647820857621E-2</v>
      </c>
      <c r="H910" s="10">
        <f t="shared" si="48"/>
        <v>1.9502839459993204E-2</v>
      </c>
      <c r="I910" s="10">
        <f t="shared" si="49"/>
        <v>1.5990808360864417E-2</v>
      </c>
      <c r="J910" s="11">
        <f>(1-$M$4)*H910+$M$4*G910</f>
        <v>2.0302379878036424E-2</v>
      </c>
    </row>
    <row r="911" spans="4:10" x14ac:dyDescent="0.25">
      <c r="D911" s="7">
        <v>44141</v>
      </c>
      <c r="E911" s="47">
        <v>117.812690734863</v>
      </c>
      <c r="F911" s="47">
        <v>343.02145385742199</v>
      </c>
      <c r="G911" s="10">
        <f t="shared" si="47"/>
        <v>-1.1360000031064299E-3</v>
      </c>
      <c r="H911" s="10">
        <f t="shared" si="48"/>
        <v>-2.2841498412973227E-4</v>
      </c>
      <c r="I911" s="10">
        <f t="shared" si="49"/>
        <v>-9.0758501897669763E-4</v>
      </c>
      <c r="J911" s="11">
        <f>(1-$M$4)*H911+$M$4*G911</f>
        <v>-2.7379423507856713E-4</v>
      </c>
    </row>
    <row r="912" spans="4:10" x14ac:dyDescent="0.25">
      <c r="D912" s="7">
        <v>44144</v>
      </c>
      <c r="E912" s="47">
        <v>115.460205078125</v>
      </c>
      <c r="F912" s="47">
        <v>347.33172607421898</v>
      </c>
      <c r="G912" s="10">
        <f t="shared" si="47"/>
        <v>-1.9968015687140683E-2</v>
      </c>
      <c r="H912" s="10">
        <f t="shared" si="48"/>
        <v>1.2565605353035858E-2</v>
      </c>
      <c r="I912" s="10">
        <f t="shared" si="49"/>
        <v>-3.2533621040176541E-2</v>
      </c>
      <c r="J912" s="11">
        <f>(1-$M$4)*H912+$M$4*G912</f>
        <v>1.0938924301027031E-2</v>
      </c>
    </row>
    <row r="913" spans="4:10" x14ac:dyDescent="0.25">
      <c r="D913" s="7">
        <v>44145</v>
      </c>
      <c r="E913" s="47">
        <v>115.11279296875</v>
      </c>
      <c r="F913" s="47">
        <v>346.82235717773398</v>
      </c>
      <c r="G913" s="10">
        <f t="shared" si="47"/>
        <v>-3.008933763281707E-3</v>
      </c>
      <c r="H913" s="10">
        <f t="shared" si="48"/>
        <v>-1.4665199238843574E-3</v>
      </c>
      <c r="I913" s="10">
        <f t="shared" si="49"/>
        <v>-1.5424138393973497E-3</v>
      </c>
      <c r="J913" s="11">
        <f>(1-$M$4)*H913+$M$4*G913</f>
        <v>-1.5436406158542248E-3</v>
      </c>
    </row>
    <row r="914" spans="4:10" x14ac:dyDescent="0.25">
      <c r="D914" s="7">
        <v>44146</v>
      </c>
      <c r="E914" s="47">
        <v>118.606773376465</v>
      </c>
      <c r="F914" s="47">
        <v>349.39877319335898</v>
      </c>
      <c r="G914" s="10">
        <f t="shared" si="47"/>
        <v>3.0352668175321895E-2</v>
      </c>
      <c r="H914" s="10">
        <f t="shared" si="48"/>
        <v>7.4286330229416109E-3</v>
      </c>
      <c r="I914" s="10">
        <f t="shared" si="49"/>
        <v>2.2924035152380284E-2</v>
      </c>
      <c r="J914" s="11">
        <f>(1-$M$4)*H914+$M$4*G914</f>
        <v>8.5748347805606247E-3</v>
      </c>
    </row>
    <row r="915" spans="4:10" x14ac:dyDescent="0.25">
      <c r="D915" s="7">
        <v>44147</v>
      </c>
      <c r="E915" s="47">
        <v>118.32883453369099</v>
      </c>
      <c r="F915" s="47">
        <v>346.00927734375</v>
      </c>
      <c r="G915" s="10">
        <f t="shared" si="47"/>
        <v>-2.3433639990509958E-3</v>
      </c>
      <c r="H915" s="10">
        <f t="shared" si="48"/>
        <v>-9.7009380388786148E-3</v>
      </c>
      <c r="I915" s="10">
        <f t="shared" si="49"/>
        <v>7.357574039827619E-3</v>
      </c>
      <c r="J915" s="11">
        <f>(1-$M$4)*H915+$M$4*G915</f>
        <v>-9.3330593368872346E-3</v>
      </c>
    </row>
    <row r="916" spans="4:10" x14ac:dyDescent="0.25">
      <c r="D916" s="7">
        <v>44148</v>
      </c>
      <c r="E916" s="47">
        <v>118.378471374512</v>
      </c>
      <c r="F916" s="47">
        <v>350.79959106445301</v>
      </c>
      <c r="G916" s="10">
        <f t="shared" si="47"/>
        <v>4.1948220834431282E-4</v>
      </c>
      <c r="H916" s="10">
        <f t="shared" si="48"/>
        <v>1.3844466129571353E-2</v>
      </c>
      <c r="I916" s="10">
        <f t="shared" si="49"/>
        <v>-1.3424983921227041E-2</v>
      </c>
      <c r="J916" s="11">
        <f>(1-$M$4)*H916+$M$4*G916</f>
        <v>1.317321693351E-2</v>
      </c>
    </row>
    <row r="917" spans="4:10" x14ac:dyDescent="0.25">
      <c r="D917" s="7">
        <v>44151</v>
      </c>
      <c r="E917" s="47">
        <v>119.410781860352</v>
      </c>
      <c r="F917" s="47">
        <v>355.17849731445301</v>
      </c>
      <c r="G917" s="10">
        <f t="shared" si="47"/>
        <v>8.720424194143428E-3</v>
      </c>
      <c r="H917" s="10">
        <f t="shared" si="48"/>
        <v>1.2482643542179872E-2</v>
      </c>
      <c r="I917" s="10">
        <f t="shared" si="49"/>
        <v>-3.7622193480364441E-3</v>
      </c>
      <c r="J917" s="11">
        <f>(1-$M$4)*H917+$M$4*G917</f>
        <v>1.229453257477805E-2</v>
      </c>
    </row>
    <row r="918" spans="4:10" x14ac:dyDescent="0.25">
      <c r="D918" s="7">
        <v>44152</v>
      </c>
      <c r="E918" s="47">
        <v>118.50750732421901</v>
      </c>
      <c r="F918" s="47">
        <v>353.26824951171898</v>
      </c>
      <c r="G918" s="10">
        <f t="shared" si="47"/>
        <v>-7.564430297335778E-3</v>
      </c>
      <c r="H918" s="10">
        <f t="shared" si="48"/>
        <v>-5.3782754788863629E-3</v>
      </c>
      <c r="I918" s="10">
        <f t="shared" si="49"/>
        <v>-2.1861548184494151E-3</v>
      </c>
      <c r="J918" s="11">
        <f>(1-$M$4)*H918+$M$4*G918</f>
        <v>-5.4875832198088333E-3</v>
      </c>
    </row>
    <row r="919" spans="4:10" x14ac:dyDescent="0.25">
      <c r="D919" s="7">
        <v>44153</v>
      </c>
      <c r="E919" s="47">
        <v>117.157554626465</v>
      </c>
      <c r="F919" s="47">
        <v>349.01669311523398</v>
      </c>
      <c r="G919" s="10">
        <f t="shared" si="47"/>
        <v>-1.1391284216794251E-2</v>
      </c>
      <c r="H919" s="10">
        <f t="shared" si="48"/>
        <v>-1.203492360935754E-2</v>
      </c>
      <c r="I919" s="10">
        <f t="shared" si="49"/>
        <v>6.4363939256328884E-4</v>
      </c>
      <c r="J919" s="11">
        <f>(1-$M$4)*H919+$M$4*G919</f>
        <v>-1.2002741639729374E-2</v>
      </c>
    </row>
    <row r="920" spans="4:10" x14ac:dyDescent="0.25">
      <c r="D920" s="7">
        <v>44154</v>
      </c>
      <c r="E920" s="47">
        <v>117.763053894043</v>
      </c>
      <c r="F920" s="47">
        <v>350.486083984375</v>
      </c>
      <c r="G920" s="10">
        <f t="shared" si="47"/>
        <v>5.1682477455978759E-3</v>
      </c>
      <c r="H920" s="10">
        <f t="shared" si="48"/>
        <v>4.210087649463512E-3</v>
      </c>
      <c r="I920" s="10">
        <f t="shared" si="49"/>
        <v>9.5816009613436393E-4</v>
      </c>
      <c r="J920" s="11">
        <f>(1-$M$4)*H920+$M$4*G920</f>
        <v>4.2579956542702297E-3</v>
      </c>
    </row>
    <row r="921" spans="4:10" x14ac:dyDescent="0.25">
      <c r="D921" s="7">
        <v>44155</v>
      </c>
      <c r="E921" s="47">
        <v>116.47265625</v>
      </c>
      <c r="F921" s="47">
        <v>348.08609008789102</v>
      </c>
      <c r="G921" s="10">
        <f t="shared" si="47"/>
        <v>-1.0957576263299296E-2</v>
      </c>
      <c r="H921" s="10">
        <f t="shared" si="48"/>
        <v>-6.847615372343796E-3</v>
      </c>
      <c r="I921" s="10">
        <f t="shared" si="49"/>
        <v>-4.1099608909554997E-3</v>
      </c>
      <c r="J921" s="11">
        <f>(1-$M$4)*H921+$M$4*G921</f>
        <v>-7.0531134168915705E-3</v>
      </c>
    </row>
    <row r="922" spans="4:10" x14ac:dyDescent="0.25">
      <c r="D922" s="7">
        <v>44158</v>
      </c>
      <c r="E922" s="47">
        <v>113.008460998535</v>
      </c>
      <c r="F922" s="47">
        <v>350.172607421875</v>
      </c>
      <c r="G922" s="10">
        <f t="shared" si="47"/>
        <v>-2.9742562443406118E-2</v>
      </c>
      <c r="H922" s="10">
        <f t="shared" si="48"/>
        <v>5.9942565744501852E-3</v>
      </c>
      <c r="I922" s="10">
        <f t="shared" si="49"/>
        <v>-3.5736819017856303E-2</v>
      </c>
      <c r="J922" s="11">
        <f>(1-$M$4)*H922+$M$4*G922</f>
        <v>4.2074156235573697E-3</v>
      </c>
    </row>
    <row r="923" spans="4:10" x14ac:dyDescent="0.25">
      <c r="D923" s="7">
        <v>44159</v>
      </c>
      <c r="E923" s="47">
        <v>114.31870269775401</v>
      </c>
      <c r="F923" s="47">
        <v>355.81524658203102</v>
      </c>
      <c r="G923" s="10">
        <f t="shared" si="47"/>
        <v>1.1594191157386025E-2</v>
      </c>
      <c r="H923" s="10">
        <f t="shared" si="48"/>
        <v>1.6113879385653895E-2</v>
      </c>
      <c r="I923" s="10">
        <f t="shared" si="49"/>
        <v>-4.5196882282678708E-3</v>
      </c>
      <c r="J923" s="11">
        <f>(1-$M$4)*H923+$M$4*G923</f>
        <v>1.58878949742405E-2</v>
      </c>
    </row>
    <row r="924" spans="4:10" x14ac:dyDescent="0.25">
      <c r="D924" s="7">
        <v>44160</v>
      </c>
      <c r="E924" s="47">
        <v>115.17234039306599</v>
      </c>
      <c r="F924" s="47">
        <v>355.26663208007801</v>
      </c>
      <c r="G924" s="10">
        <f t="shared" si="47"/>
        <v>7.4671744444905208E-3</v>
      </c>
      <c r="H924" s="10">
        <f t="shared" si="48"/>
        <v>-1.5418521472112534E-3</v>
      </c>
      <c r="I924" s="10">
        <f t="shared" si="49"/>
        <v>9.0090265917017742E-3</v>
      </c>
      <c r="J924" s="11">
        <f>(1-$M$4)*H924+$M$4*G924</f>
        <v>-1.0914008176261644E-3</v>
      </c>
    </row>
    <row r="925" spans="4:10" x14ac:dyDescent="0.25">
      <c r="D925" s="7">
        <v>44162</v>
      </c>
      <c r="E925" s="47">
        <v>115.72819519043</v>
      </c>
      <c r="F925" s="47">
        <v>356.25607299804699</v>
      </c>
      <c r="G925" s="10">
        <f t="shared" si="47"/>
        <v>4.8262872445499205E-3</v>
      </c>
      <c r="H925" s="10">
        <f t="shared" si="48"/>
        <v>2.785065718600821E-3</v>
      </c>
      <c r="I925" s="10">
        <f t="shared" si="49"/>
        <v>2.0412215259490996E-3</v>
      </c>
      <c r="J925" s="11">
        <f>(1-$M$4)*H925+$M$4*G925</f>
        <v>2.8871267948982759E-3</v>
      </c>
    </row>
    <row r="926" spans="4:10" x14ac:dyDescent="0.25">
      <c r="D926" s="7">
        <v>44165</v>
      </c>
      <c r="E926" s="47">
        <v>118.170028686523</v>
      </c>
      <c r="F926" s="47">
        <v>354.67889404296898</v>
      </c>
      <c r="G926" s="10">
        <f t="shared" si="47"/>
        <v>2.1099728480816315E-2</v>
      </c>
      <c r="H926" s="10">
        <f t="shared" si="48"/>
        <v>-4.4270935279934198E-3</v>
      </c>
      <c r="I926" s="10">
        <f t="shared" si="49"/>
        <v>2.5526822008809735E-2</v>
      </c>
      <c r="J926" s="11">
        <f>(1-$M$4)*H926+$M$4*G926</f>
        <v>-3.1507524275529324E-3</v>
      </c>
    </row>
    <row r="927" spans="4:10" x14ac:dyDescent="0.25">
      <c r="D927" s="7">
        <v>44166</v>
      </c>
      <c r="E927" s="47">
        <v>121.81289672851599</v>
      </c>
      <c r="F927" s="47">
        <v>358.55810546875</v>
      </c>
      <c r="G927" s="10">
        <f t="shared" si="47"/>
        <v>3.0827343299176579E-2</v>
      </c>
      <c r="H927" s="10">
        <f t="shared" si="48"/>
        <v>1.0937249131353965E-2</v>
      </c>
      <c r="I927" s="10">
        <f t="shared" si="49"/>
        <v>1.9890094167822614E-2</v>
      </c>
      <c r="J927" s="11">
        <f>(1-$M$4)*H927+$M$4*G927</f>
        <v>1.1931753839745096E-2</v>
      </c>
    </row>
    <row r="928" spans="4:10" x14ac:dyDescent="0.25">
      <c r="D928" s="7">
        <v>44167</v>
      </c>
      <c r="E928" s="47">
        <v>122.17023468017599</v>
      </c>
      <c r="F928" s="47">
        <v>359.31243896484398</v>
      </c>
      <c r="G928" s="10">
        <f t="shared" si="47"/>
        <v>2.9334985149922499E-3</v>
      </c>
      <c r="H928" s="10">
        <f t="shared" si="48"/>
        <v>2.1037970822268548E-3</v>
      </c>
      <c r="I928" s="10">
        <f t="shared" si="49"/>
        <v>8.297014327653951E-4</v>
      </c>
      <c r="J928" s="11">
        <f>(1-$M$4)*H928+$M$4*G928</f>
        <v>2.1452821538651247E-3</v>
      </c>
    </row>
    <row r="929" spans="4:10" x14ac:dyDescent="0.25">
      <c r="D929" s="7">
        <v>44168</v>
      </c>
      <c r="E929" s="47">
        <v>122.03127288818401</v>
      </c>
      <c r="F929" s="47">
        <v>359.21447753906199</v>
      </c>
      <c r="G929" s="10">
        <f t="shared" si="47"/>
        <v>-1.1374439310505302E-3</v>
      </c>
      <c r="H929" s="10">
        <f t="shared" si="48"/>
        <v>-2.7263577644076609E-4</v>
      </c>
      <c r="I929" s="10">
        <f t="shared" si="49"/>
        <v>-8.6480815460976412E-4</v>
      </c>
      <c r="J929" s="11">
        <f>(1-$M$4)*H929+$M$4*G929</f>
        <v>-3.1587618417125429E-4</v>
      </c>
    </row>
    <row r="930" spans="4:10" x14ac:dyDescent="0.25">
      <c r="D930" s="7">
        <v>44169</v>
      </c>
      <c r="E930" s="47">
        <v>121.34637451171901</v>
      </c>
      <c r="F930" s="47">
        <v>362.31008911132801</v>
      </c>
      <c r="G930" s="10">
        <f t="shared" si="47"/>
        <v>-5.6124824420422659E-3</v>
      </c>
      <c r="H930" s="10">
        <f t="shared" si="48"/>
        <v>8.6177249688645929E-3</v>
      </c>
      <c r="I930" s="10">
        <f t="shared" si="49"/>
        <v>-1.4230207410906859E-2</v>
      </c>
      <c r="J930" s="11">
        <f>(1-$M$4)*H930+$M$4*G930</f>
        <v>7.90621459831925E-3</v>
      </c>
    </row>
    <row r="931" spans="4:10" x14ac:dyDescent="0.25">
      <c r="D931" s="7">
        <v>44172</v>
      </c>
      <c r="E931" s="47">
        <v>122.835289001465</v>
      </c>
      <c r="F931" s="47">
        <v>361.56549072265602</v>
      </c>
      <c r="G931" s="10">
        <f t="shared" si="47"/>
        <v>1.2269954464953603E-2</v>
      </c>
      <c r="H931" s="10">
        <f t="shared" si="48"/>
        <v>-2.0551411927234309E-3</v>
      </c>
      <c r="I931" s="10">
        <f t="shared" si="49"/>
        <v>1.4325095657677034E-2</v>
      </c>
      <c r="J931" s="11">
        <f>(1-$M$4)*H931+$M$4*G931</f>
        <v>-1.338886409839579E-3</v>
      </c>
    </row>
    <row r="932" spans="4:10" x14ac:dyDescent="0.25">
      <c r="D932" s="7">
        <v>44173</v>
      </c>
      <c r="E932" s="47">
        <v>123.46062469482401</v>
      </c>
      <c r="F932" s="47">
        <v>362.62353515625</v>
      </c>
      <c r="G932" s="10">
        <f t="shared" si="47"/>
        <v>5.0908472511637104E-3</v>
      </c>
      <c r="H932" s="10">
        <f t="shared" si="48"/>
        <v>2.9262871063255869E-3</v>
      </c>
      <c r="I932" s="10">
        <f t="shared" si="49"/>
        <v>2.1645601448381235E-3</v>
      </c>
      <c r="J932" s="11">
        <f>(1-$M$4)*H932+$M$4*G932</f>
        <v>3.0345151135674933E-3</v>
      </c>
    </row>
    <row r="933" spans="4:10" x14ac:dyDescent="0.25">
      <c r="D933" s="7">
        <v>44174</v>
      </c>
      <c r="E933" s="47">
        <v>120.879844665527</v>
      </c>
      <c r="F933" s="47">
        <v>359.37124633789102</v>
      </c>
      <c r="G933" s="10">
        <f t="shared" si="47"/>
        <v>-2.0903668968760725E-2</v>
      </c>
      <c r="H933" s="10">
        <f t="shared" si="48"/>
        <v>-8.9687747844541255E-3</v>
      </c>
      <c r="I933" s="10">
        <f t="shared" si="49"/>
        <v>-1.1934894184306599E-2</v>
      </c>
      <c r="J933" s="11">
        <f>(1-$M$4)*H933+$M$4*G933</f>
        <v>-9.5655194936694558E-3</v>
      </c>
    </row>
    <row r="934" spans="4:10" x14ac:dyDescent="0.25">
      <c r="D934" s="7">
        <v>44175</v>
      </c>
      <c r="E934" s="47">
        <v>122.329055786133</v>
      </c>
      <c r="F934" s="47">
        <v>359.253662109375</v>
      </c>
      <c r="G934" s="10">
        <f t="shared" si="47"/>
        <v>1.1988856575849693E-2</v>
      </c>
      <c r="H934" s="10">
        <f t="shared" si="48"/>
        <v>-3.2719431427596923E-4</v>
      </c>
      <c r="I934" s="10">
        <f t="shared" si="49"/>
        <v>1.2316050890125663E-2</v>
      </c>
      <c r="J934" s="11">
        <f>(1-$M$4)*H934+$M$4*G934</f>
        <v>2.8860823023031391E-4</v>
      </c>
    </row>
    <row r="935" spans="4:10" x14ac:dyDescent="0.25">
      <c r="D935" s="7">
        <v>44176</v>
      </c>
      <c r="E935" s="47">
        <v>121.50518798828099</v>
      </c>
      <c r="F935" s="47">
        <v>358.83242797851602</v>
      </c>
      <c r="G935" s="10">
        <f t="shared" si="47"/>
        <v>-6.7348496443262462E-3</v>
      </c>
      <c r="H935" s="10">
        <f t="shared" si="48"/>
        <v>-1.1725256421484254E-3</v>
      </c>
      <c r="I935" s="10">
        <f t="shared" si="49"/>
        <v>-5.5623240021778209E-3</v>
      </c>
      <c r="J935" s="11">
        <f>(1-$M$4)*H935+$M$4*G935</f>
        <v>-1.4506418422573163E-3</v>
      </c>
    </row>
    <row r="936" spans="4:10" x14ac:dyDescent="0.25">
      <c r="D936" s="7">
        <v>44179</v>
      </c>
      <c r="E936" s="47">
        <v>120.879844665527</v>
      </c>
      <c r="F936" s="47">
        <v>357.225830078125</v>
      </c>
      <c r="G936" s="10">
        <f t="shared" si="47"/>
        <v>-5.1466388646245198E-3</v>
      </c>
      <c r="H936" s="10">
        <f t="shared" si="48"/>
        <v>-4.4772929510351611E-3</v>
      </c>
      <c r="I936" s="10">
        <f t="shared" si="49"/>
        <v>-6.6934591358935869E-4</v>
      </c>
      <c r="J936" s="11">
        <f>(1-$M$4)*H936+$M$4*G936</f>
        <v>-4.5107602467146287E-3</v>
      </c>
    </row>
    <row r="937" spans="4:10" x14ac:dyDescent="0.25">
      <c r="D937" s="7">
        <v>44180</v>
      </c>
      <c r="E937" s="47">
        <v>126.934761047363</v>
      </c>
      <c r="F937" s="47">
        <v>362.05532836914102</v>
      </c>
      <c r="G937" s="10">
        <f t="shared" si="47"/>
        <v>5.0090371960601621E-2</v>
      </c>
      <c r="H937" s="10">
        <f t="shared" si="48"/>
        <v>1.3519454318182467E-2</v>
      </c>
      <c r="I937" s="10">
        <f t="shared" si="49"/>
        <v>3.6570917642419154E-2</v>
      </c>
      <c r="J937" s="11">
        <f>(1-$M$4)*H937+$M$4*G937</f>
        <v>1.5348000200303424E-2</v>
      </c>
    </row>
    <row r="938" spans="4:10" x14ac:dyDescent="0.25">
      <c r="D938" s="7">
        <v>44181</v>
      </c>
      <c r="E938" s="47">
        <v>126.865264892578</v>
      </c>
      <c r="F938" s="47">
        <v>362.62353515625</v>
      </c>
      <c r="G938" s="10">
        <f t="shared" si="47"/>
        <v>-5.4749506133366932E-4</v>
      </c>
      <c r="H938" s="10">
        <f t="shared" si="48"/>
        <v>1.5693921414399181E-3</v>
      </c>
      <c r="I938" s="10">
        <f t="shared" si="49"/>
        <v>-2.1168872027735874E-3</v>
      </c>
      <c r="J938" s="11">
        <f>(1-$M$4)*H938+$M$4*G938</f>
        <v>1.4635477813012387E-3</v>
      </c>
    </row>
    <row r="939" spans="4:10" x14ac:dyDescent="0.25">
      <c r="D939" s="7">
        <v>44182</v>
      </c>
      <c r="E939" s="47">
        <v>127.74870300293</v>
      </c>
      <c r="F939" s="47">
        <v>364.65133666992199</v>
      </c>
      <c r="G939" s="10">
        <f t="shared" si="47"/>
        <v>6.9635933137415229E-3</v>
      </c>
      <c r="H939" s="10">
        <f t="shared" si="48"/>
        <v>5.5920295211899784E-3</v>
      </c>
      <c r="I939" s="10">
        <f t="shared" si="49"/>
        <v>1.3715637925515445E-3</v>
      </c>
      <c r="J939" s="11">
        <f>(1-$M$4)*H939+$M$4*G939</f>
        <v>5.6606077108175556E-3</v>
      </c>
    </row>
    <row r="940" spans="4:10" x14ac:dyDescent="0.25">
      <c r="D940" s="7">
        <v>44183</v>
      </c>
      <c r="E940" s="47">
        <v>125.72377777099599</v>
      </c>
      <c r="F940" s="47">
        <v>363.19534301757801</v>
      </c>
      <c r="G940" s="10">
        <f t="shared" si="47"/>
        <v>-1.5850847674653612E-2</v>
      </c>
      <c r="H940" s="10">
        <f t="shared" si="48"/>
        <v>-3.992837831448659E-3</v>
      </c>
      <c r="I940" s="10">
        <f t="shared" si="49"/>
        <v>-1.1858009843204953E-2</v>
      </c>
      <c r="J940" s="11">
        <f>(1-$M$4)*H940+$M$4*G940</f>
        <v>-4.5857383236089068E-3</v>
      </c>
    </row>
    <row r="941" spans="4:10" x14ac:dyDescent="0.25">
      <c r="D941" s="7">
        <v>44186</v>
      </c>
      <c r="E941" s="47">
        <v>127.28215789794901</v>
      </c>
      <c r="F941" s="47">
        <v>361.89669799804699</v>
      </c>
      <c r="G941" s="10">
        <f t="shared" si="47"/>
        <v>1.2395269650515628E-2</v>
      </c>
      <c r="H941" s="10">
        <f t="shared" si="48"/>
        <v>-3.5756103278784535E-3</v>
      </c>
      <c r="I941" s="10">
        <f t="shared" si="49"/>
        <v>1.5970879978394081E-2</v>
      </c>
      <c r="J941" s="11">
        <f>(1-$M$4)*H941+$M$4*G941</f>
        <v>-2.777066328958749E-3</v>
      </c>
    </row>
    <row r="942" spans="4:10" x14ac:dyDescent="0.25">
      <c r="D942" s="7">
        <v>44187</v>
      </c>
      <c r="E942" s="47">
        <v>130.905197143555</v>
      </c>
      <c r="F942" s="47">
        <v>361.28674316406199</v>
      </c>
      <c r="G942" s="10">
        <f t="shared" si="47"/>
        <v>2.8464627764331674E-2</v>
      </c>
      <c r="H942" s="10">
        <f t="shared" si="48"/>
        <v>-1.6854390696549038E-3</v>
      </c>
      <c r="I942" s="10">
        <f t="shared" si="49"/>
        <v>3.0150066833986577E-2</v>
      </c>
      <c r="J942" s="11">
        <f>(1-$M$4)*H942+$M$4*G942</f>
        <v>-1.7793572795557467E-4</v>
      </c>
    </row>
    <row r="943" spans="4:10" x14ac:dyDescent="0.25">
      <c r="D943" s="7">
        <v>44188</v>
      </c>
      <c r="E943" s="47">
        <v>129.99198913574199</v>
      </c>
      <c r="F943" s="47">
        <v>361.61145019531199</v>
      </c>
      <c r="G943" s="10">
        <f t="shared" si="47"/>
        <v>-6.9761020016001485E-3</v>
      </c>
      <c r="H943" s="10">
        <f t="shared" si="48"/>
        <v>8.9875157999519395E-4</v>
      </c>
      <c r="I943" s="10">
        <f t="shared" si="49"/>
        <v>-7.8748535815953424E-3</v>
      </c>
      <c r="J943" s="11">
        <f>(1-$M$4)*H943+$M$4*G943</f>
        <v>5.0500890091542683E-4</v>
      </c>
    </row>
    <row r="944" spans="4:10" x14ac:dyDescent="0.25">
      <c r="D944" s="7">
        <v>44189</v>
      </c>
      <c r="E944" s="47">
        <v>130.99452209472699</v>
      </c>
      <c r="F944" s="47">
        <v>363.01828002929699</v>
      </c>
      <c r="G944" s="10">
        <f t="shared" si="47"/>
        <v>7.7122672377767376E-3</v>
      </c>
      <c r="H944" s="10">
        <f t="shared" si="48"/>
        <v>3.8904460387665374E-3</v>
      </c>
      <c r="I944" s="10">
        <f t="shared" si="49"/>
        <v>3.8218211990102002E-3</v>
      </c>
      <c r="J944" s="11">
        <f>(1-$M$4)*H944+$M$4*G944</f>
        <v>4.0815370987170472E-3</v>
      </c>
    </row>
    <row r="945" spans="4:10" x14ac:dyDescent="0.25">
      <c r="D945" s="7">
        <v>44193</v>
      </c>
      <c r="E945" s="47">
        <v>135.67964172363301</v>
      </c>
      <c r="F945" s="47">
        <v>366.13684082031199</v>
      </c>
      <c r="G945" s="10">
        <f t="shared" si="47"/>
        <v>3.576576756024985E-2</v>
      </c>
      <c r="H945" s="10">
        <f t="shared" si="48"/>
        <v>8.5906439498399934E-3</v>
      </c>
      <c r="I945" s="10">
        <f t="shared" si="49"/>
        <v>2.7175123610409857E-2</v>
      </c>
      <c r="J945" s="11">
        <f>(1-$M$4)*H945+$M$4*G945</f>
        <v>9.9494001303604869E-3</v>
      </c>
    </row>
    <row r="946" spans="4:10" x14ac:dyDescent="0.25">
      <c r="D946" s="7">
        <v>44194</v>
      </c>
      <c r="E946" s="47">
        <v>133.87309265136699</v>
      </c>
      <c r="F946" s="47">
        <v>365.43832397460898</v>
      </c>
      <c r="G946" s="10">
        <f t="shared" si="47"/>
        <v>-1.3314813109145729E-2</v>
      </c>
      <c r="H946" s="10">
        <f t="shared" si="48"/>
        <v>-1.907802678741688E-3</v>
      </c>
      <c r="I946" s="10">
        <f t="shared" si="49"/>
        <v>-1.1407010430404041E-2</v>
      </c>
      <c r="J946" s="11">
        <f>(1-$M$4)*H946+$M$4*G946</f>
        <v>-2.4781532002618898E-3</v>
      </c>
    </row>
    <row r="947" spans="4:10" x14ac:dyDescent="0.25">
      <c r="D947" s="7">
        <v>44195</v>
      </c>
      <c r="E947" s="47">
        <v>132.73158264160199</v>
      </c>
      <c r="F947" s="47">
        <v>365.95974731445301</v>
      </c>
      <c r="G947" s="10">
        <f t="shared" si="47"/>
        <v>-8.5268068971688926E-3</v>
      </c>
      <c r="H947" s="10">
        <f t="shared" si="48"/>
        <v>1.4268436166542386E-3</v>
      </c>
      <c r="I947" s="10">
        <f t="shared" si="49"/>
        <v>-9.9536505138231313E-3</v>
      </c>
      <c r="J947" s="11">
        <f>(1-$M$4)*H947+$M$4*G947</f>
        <v>9.2916109096308208E-4</v>
      </c>
    </row>
    <row r="948" spans="4:10" x14ac:dyDescent="0.25">
      <c r="D948" s="7">
        <v>44196</v>
      </c>
      <c r="E948" s="47">
        <v>131.70921325683599</v>
      </c>
      <c r="F948" s="47">
        <v>367.81912231445301</v>
      </c>
      <c r="G948" s="10">
        <f t="shared" si="47"/>
        <v>-7.7025329195883341E-3</v>
      </c>
      <c r="H948" s="10">
        <f t="shared" si="48"/>
        <v>5.0808183513209038E-3</v>
      </c>
      <c r="I948" s="10">
        <f t="shared" si="49"/>
        <v>-1.2783351270909238E-2</v>
      </c>
      <c r="J948" s="11">
        <f>(1-$M$4)*H948+$M$4*G948</f>
        <v>4.4416507877754413E-3</v>
      </c>
    </row>
    <row r="949" spans="4:10" x14ac:dyDescent="0.25">
      <c r="D949" s="7">
        <v>44200</v>
      </c>
      <c r="E949" s="47">
        <v>128.45344543457</v>
      </c>
      <c r="F949" s="47">
        <v>362.81164550781199</v>
      </c>
      <c r="G949" s="10">
        <f t="shared" si="47"/>
        <v>-2.4719362767107067E-2</v>
      </c>
      <c r="H949" s="10">
        <f t="shared" si="48"/>
        <v>-1.3613965405420259E-2</v>
      </c>
      <c r="I949" s="10">
        <f t="shared" si="49"/>
        <v>-1.1105397361686808E-2</v>
      </c>
      <c r="J949" s="11">
        <f>(1-$M$4)*H949+$M$4*G949</f>
        <v>-1.4169235273504598E-2</v>
      </c>
    </row>
    <row r="950" spans="4:10" x14ac:dyDescent="0.25">
      <c r="D950" s="7">
        <v>44201</v>
      </c>
      <c r="E950" s="47">
        <v>130.04162597656301</v>
      </c>
      <c r="F950" s="47">
        <v>365.31045532226602</v>
      </c>
      <c r="G950" s="10">
        <f t="shared" si="47"/>
        <v>1.2363860981852604E-2</v>
      </c>
      <c r="H950" s="10">
        <f t="shared" si="48"/>
        <v>6.887347320278403E-3</v>
      </c>
      <c r="I950" s="10">
        <f t="shared" si="49"/>
        <v>5.4765136615742005E-3</v>
      </c>
      <c r="J950" s="11">
        <f>(1-$M$4)*H950+$M$4*G950</f>
        <v>7.161173003357113E-3</v>
      </c>
    </row>
    <row r="951" spans="4:10" x14ac:dyDescent="0.25">
      <c r="D951" s="7">
        <v>44202</v>
      </c>
      <c r="E951" s="47">
        <v>125.66421508789099</v>
      </c>
      <c r="F951" s="47">
        <v>367.49447631835898</v>
      </c>
      <c r="G951" s="10">
        <f t="shared" si="47"/>
        <v>-3.3661613008906466E-2</v>
      </c>
      <c r="H951" s="10">
        <f t="shared" si="48"/>
        <v>5.9785340503497597E-3</v>
      </c>
      <c r="I951" s="10">
        <f t="shared" si="49"/>
        <v>-3.9640147059256226E-2</v>
      </c>
      <c r="J951" s="11">
        <f>(1-$M$4)*H951+$M$4*G951</f>
        <v>3.9965266973869479E-3</v>
      </c>
    </row>
    <row r="952" spans="4:10" x14ac:dyDescent="0.25">
      <c r="D952" s="7">
        <v>44203</v>
      </c>
      <c r="E952" s="47">
        <v>129.95227050781301</v>
      </c>
      <c r="F952" s="47">
        <v>372.95449829101602</v>
      </c>
      <c r="G952" s="10">
        <f t="shared" si="47"/>
        <v>3.4123122616274593E-2</v>
      </c>
      <c r="H952" s="10">
        <f t="shared" si="48"/>
        <v>1.4857425960130843E-2</v>
      </c>
      <c r="I952" s="10">
        <f t="shared" si="49"/>
        <v>1.9265696656143749E-2</v>
      </c>
      <c r="J952" s="11">
        <f>(1-$M$4)*H952+$M$4*G952</f>
        <v>1.5820710792938029E-2</v>
      </c>
    </row>
    <row r="953" spans="4:10" x14ac:dyDescent="0.25">
      <c r="D953" s="7">
        <v>44204</v>
      </c>
      <c r="E953" s="47">
        <v>131.07392883300801</v>
      </c>
      <c r="F953" s="47">
        <v>375.07949829101602</v>
      </c>
      <c r="G953" s="10">
        <f t="shared" si="47"/>
        <v>8.6313099479671251E-3</v>
      </c>
      <c r="H953" s="10">
        <f t="shared" si="48"/>
        <v>5.6977459978022615E-3</v>
      </c>
      <c r="I953" s="10">
        <f t="shared" si="49"/>
        <v>2.9335639501648636E-3</v>
      </c>
      <c r="J953" s="11">
        <f>(1-$M$4)*H953+$M$4*G953</f>
        <v>5.8444241953105047E-3</v>
      </c>
    </row>
    <row r="954" spans="4:10" x14ac:dyDescent="0.25">
      <c r="D954" s="7">
        <v>44207</v>
      </c>
      <c r="E954" s="47">
        <v>128.02659606933599</v>
      </c>
      <c r="F954" s="47">
        <v>372.55114746093699</v>
      </c>
      <c r="G954" s="10">
        <f t="shared" si="47"/>
        <v>-2.3248961794335221E-2</v>
      </c>
      <c r="H954" s="10">
        <f t="shared" si="48"/>
        <v>-6.7408398528818747E-3</v>
      </c>
      <c r="I954" s="10">
        <f t="shared" si="49"/>
        <v>-1.6508121941453346E-2</v>
      </c>
      <c r="J954" s="11">
        <f>(1-$M$4)*H954+$M$4*G954</f>
        <v>-7.5662459499545413E-3</v>
      </c>
    </row>
    <row r="955" spans="4:10" x14ac:dyDescent="0.25">
      <c r="D955" s="7">
        <v>44208</v>
      </c>
      <c r="E955" s="47">
        <v>127.84796142578099</v>
      </c>
      <c r="F955" s="47">
        <v>372.62985229492199</v>
      </c>
      <c r="G955" s="10">
        <f t="shared" si="47"/>
        <v>-1.3952932362448767E-3</v>
      </c>
      <c r="H955" s="10">
        <f t="shared" si="48"/>
        <v>2.1125913722563894E-4</v>
      </c>
      <c r="I955" s="10">
        <f t="shared" si="49"/>
        <v>-1.6065523734705156E-3</v>
      </c>
      <c r="J955" s="11">
        <f>(1-$M$4)*H955+$M$4*G955</f>
        <v>1.3093151855211315E-4</v>
      </c>
    </row>
    <row r="956" spans="4:10" x14ac:dyDescent="0.25">
      <c r="D956" s="7">
        <v>44209</v>
      </c>
      <c r="E956" s="47">
        <v>129.92251586914099</v>
      </c>
      <c r="F956" s="47">
        <v>373.63336181640602</v>
      </c>
      <c r="G956" s="10">
        <f t="shared" si="47"/>
        <v>1.622673072158709E-2</v>
      </c>
      <c r="H956" s="10">
        <f t="shared" si="48"/>
        <v>2.6930465052752428E-3</v>
      </c>
      <c r="I956" s="10">
        <f t="shared" si="49"/>
        <v>1.3533684216311848E-2</v>
      </c>
      <c r="J956" s="11">
        <f>(1-$M$4)*H956+$M$4*G956</f>
        <v>3.3697307160908351E-3</v>
      </c>
    </row>
    <row r="957" spans="4:10" x14ac:dyDescent="0.25">
      <c r="D957" s="7">
        <v>44210</v>
      </c>
      <c r="E957" s="47">
        <v>127.957138061523</v>
      </c>
      <c r="F957" s="47">
        <v>372.32485961914102</v>
      </c>
      <c r="G957" s="10">
        <f t="shared" si="47"/>
        <v>-1.5127307183595007E-2</v>
      </c>
      <c r="H957" s="10">
        <f t="shared" si="48"/>
        <v>-3.5021021434054056E-3</v>
      </c>
      <c r="I957" s="10">
        <f t="shared" si="49"/>
        <v>-1.1625205040189601E-2</v>
      </c>
      <c r="J957" s="11">
        <f>(1-$M$4)*H957+$M$4*G957</f>
        <v>-4.083362395414885E-3</v>
      </c>
    </row>
    <row r="958" spans="4:10" x14ac:dyDescent="0.25">
      <c r="D958" s="7">
        <v>44211</v>
      </c>
      <c r="E958" s="47">
        <v>126.20021820068401</v>
      </c>
      <c r="F958" s="47">
        <v>369.60964965820301</v>
      </c>
      <c r="G958" s="10">
        <f t="shared" si="47"/>
        <v>-1.3730534204307143E-2</v>
      </c>
      <c r="H958" s="10">
        <f t="shared" si="48"/>
        <v>-7.2925830515734313E-3</v>
      </c>
      <c r="I958" s="10">
        <f t="shared" si="49"/>
        <v>-6.4379511527337119E-3</v>
      </c>
      <c r="J958" s="11">
        <f>(1-$M$4)*H958+$M$4*G958</f>
        <v>-7.6144806092101162E-3</v>
      </c>
    </row>
    <row r="959" spans="4:10" x14ac:dyDescent="0.25">
      <c r="D959" s="7">
        <v>44215</v>
      </c>
      <c r="E959" s="47">
        <v>126.885116577148</v>
      </c>
      <c r="F959" s="47">
        <v>372.51181030273398</v>
      </c>
      <c r="G959" s="10">
        <f t="shared" si="47"/>
        <v>5.4270775932800941E-3</v>
      </c>
      <c r="H959" s="10">
        <f t="shared" si="48"/>
        <v>7.8519612440171027E-3</v>
      </c>
      <c r="I959" s="10">
        <f t="shared" si="49"/>
        <v>-2.4248836507370086E-3</v>
      </c>
      <c r="J959" s="11">
        <f>(1-$M$4)*H959+$M$4*G959</f>
        <v>7.7307170614802521E-3</v>
      </c>
    </row>
    <row r="960" spans="4:10" x14ac:dyDescent="0.25">
      <c r="D960" s="7">
        <v>44216</v>
      </c>
      <c r="E960" s="47">
        <v>131.05406188964801</v>
      </c>
      <c r="F960" s="47">
        <v>377.66687011718801</v>
      </c>
      <c r="G960" s="10">
        <f t="shared" si="47"/>
        <v>3.2856062436331879E-2</v>
      </c>
      <c r="H960" s="10">
        <f t="shared" si="48"/>
        <v>1.3838647988810404E-2</v>
      </c>
      <c r="I960" s="10">
        <f t="shared" si="49"/>
        <v>1.9017414447521475E-2</v>
      </c>
      <c r="J960" s="11">
        <f>(1-$M$4)*H960+$M$4*G960</f>
        <v>1.4789518711186476E-2</v>
      </c>
    </row>
    <row r="961" spans="4:10" x14ac:dyDescent="0.25">
      <c r="D961" s="7">
        <v>44217</v>
      </c>
      <c r="E961" s="47">
        <v>135.85829162597699</v>
      </c>
      <c r="F961" s="47">
        <v>378.01119995117199</v>
      </c>
      <c r="G961" s="10">
        <f t="shared" si="47"/>
        <v>3.6658381030374443E-2</v>
      </c>
      <c r="H961" s="10">
        <f t="shared" si="48"/>
        <v>9.1172898982949668E-4</v>
      </c>
      <c r="I961" s="10">
        <f t="shared" si="49"/>
        <v>3.5746652040544946E-2</v>
      </c>
      <c r="J961" s="11">
        <f>(1-$M$4)*H961+$M$4*G961</f>
        <v>2.6990615918567442E-3</v>
      </c>
    </row>
    <row r="962" spans="4:10" x14ac:dyDescent="0.25">
      <c r="D962" s="7">
        <v>44218</v>
      </c>
      <c r="E962" s="47">
        <v>138.04205322265599</v>
      </c>
      <c r="F962" s="47">
        <v>376.67327880859398</v>
      </c>
      <c r="G962" s="10">
        <f t="shared" si="47"/>
        <v>1.6073819054717609E-2</v>
      </c>
      <c r="H962" s="10">
        <f t="shared" si="48"/>
        <v>-3.5393690524271326E-3</v>
      </c>
      <c r="I962" s="10">
        <f t="shared" si="49"/>
        <v>1.9613188107144741E-2</v>
      </c>
      <c r="J962" s="11">
        <f>(1-$M$4)*H962+$M$4*G962</f>
        <v>-2.5587096470698957E-3</v>
      </c>
    </row>
    <row r="963" spans="4:10" x14ac:dyDescent="0.25">
      <c r="D963" s="7">
        <v>44221</v>
      </c>
      <c r="E963" s="47">
        <v>141.86358642578099</v>
      </c>
      <c r="F963" s="47">
        <v>378.15875244140602</v>
      </c>
      <c r="G963" s="10">
        <f t="shared" si="47"/>
        <v>2.7683833396487056E-2</v>
      </c>
      <c r="H963" s="10">
        <f t="shared" si="48"/>
        <v>3.9436660798199963E-3</v>
      </c>
      <c r="I963" s="10">
        <f t="shared" si="49"/>
        <v>2.374016731666706E-2</v>
      </c>
      <c r="J963" s="11">
        <f>(1-$M$4)*H963+$M$4*G963</f>
        <v>5.1306744456533493E-3</v>
      </c>
    </row>
    <row r="964" spans="4:10" x14ac:dyDescent="0.25">
      <c r="D964" s="7">
        <v>44222</v>
      </c>
      <c r="E964" s="47">
        <v>142.101806640625</v>
      </c>
      <c r="F964" s="47">
        <v>377.56848144531199</v>
      </c>
      <c r="G964" s="10">
        <f t="shared" si="47"/>
        <v>1.6792203048427989E-3</v>
      </c>
      <c r="H964" s="10">
        <f t="shared" si="48"/>
        <v>-1.5609079316113439E-3</v>
      </c>
      <c r="I964" s="10">
        <f t="shared" si="49"/>
        <v>3.2401282364541428E-3</v>
      </c>
      <c r="J964" s="11">
        <f>(1-$M$4)*H964+$M$4*G964</f>
        <v>-1.3989015197886365E-3</v>
      </c>
    </row>
    <row r="965" spans="4:10" x14ac:dyDescent="0.25">
      <c r="D965" s="7">
        <v>44223</v>
      </c>
      <c r="E965" s="47">
        <v>141.00993347168</v>
      </c>
      <c r="F965" s="47">
        <v>368.340576171875</v>
      </c>
      <c r="G965" s="10">
        <f t="shared" si="47"/>
        <v>-7.6837388261103978E-3</v>
      </c>
      <c r="H965" s="10">
        <f t="shared" si="48"/>
        <v>-2.444034851138277E-2</v>
      </c>
      <c r="I965" s="10">
        <f t="shared" si="49"/>
        <v>1.6756609685272372E-2</v>
      </c>
      <c r="J965" s="11">
        <f>(1-$M$4)*H965+$M$4*G965</f>
        <v>-2.360251802711915E-2</v>
      </c>
    </row>
    <row r="966" spans="4:10" x14ac:dyDescent="0.25">
      <c r="D966" s="7">
        <v>44224</v>
      </c>
      <c r="E966" s="47">
        <v>136.07669067382801</v>
      </c>
      <c r="F966" s="47">
        <v>371.50836181640602</v>
      </c>
      <c r="G966" s="10">
        <f t="shared" si="47"/>
        <v>-3.4985072869655465E-2</v>
      </c>
      <c r="H966" s="10">
        <f t="shared" si="48"/>
        <v>8.6001539049904707E-3</v>
      </c>
      <c r="I966" s="10">
        <f t="shared" si="49"/>
        <v>-4.3585226774645935E-2</v>
      </c>
      <c r="J966" s="11">
        <f>(1-$M$4)*H966+$M$4*G966</f>
        <v>6.4208925662581733E-3</v>
      </c>
    </row>
    <row r="967" spans="4:10" x14ac:dyDescent="0.25">
      <c r="D967" s="7">
        <v>44225</v>
      </c>
      <c r="E967" s="47">
        <v>130.98460388183599</v>
      </c>
      <c r="F967" s="47">
        <v>364.07089233398398</v>
      </c>
      <c r="G967" s="10">
        <f t="shared" ref="G967:G1030" si="50">E967/E966-1</f>
        <v>-3.7420713031577235E-2</v>
      </c>
      <c r="H967" s="10">
        <f t="shared" ref="H967:H1030" si="51">F967/F966-1</f>
        <v>-2.0019655670893144E-2</v>
      </c>
      <c r="I967" s="10">
        <f t="shared" ref="I967:I1030" si="52">G967-H967</f>
        <v>-1.7401057360684091E-2</v>
      </c>
      <c r="J967" s="11">
        <f>(1-$M$4)*H967+$M$4*G967</f>
        <v>-2.0889708538927347E-2</v>
      </c>
    </row>
    <row r="968" spans="4:10" x14ac:dyDescent="0.25">
      <c r="D968" s="7">
        <v>44228</v>
      </c>
      <c r="E968" s="47">
        <v>133.14849853515599</v>
      </c>
      <c r="F968" s="47">
        <v>370.13104248046898</v>
      </c>
      <c r="G968" s="10">
        <f t="shared" si="50"/>
        <v>1.6520221378629296E-2</v>
      </c>
      <c r="H968" s="10">
        <f t="shared" si="51"/>
        <v>1.664552227077154E-2</v>
      </c>
      <c r="I968" s="10">
        <f t="shared" si="52"/>
        <v>-1.2530089214224382E-4</v>
      </c>
      <c r="J968" s="11">
        <f>(1-$M$4)*H968+$M$4*G968</f>
        <v>1.6639257226164429E-2</v>
      </c>
    </row>
    <row r="969" spans="4:10" x14ac:dyDescent="0.25">
      <c r="D969" s="7">
        <v>44229</v>
      </c>
      <c r="E969" s="47">
        <v>133.99220275878901</v>
      </c>
      <c r="F969" s="47">
        <v>375.36480712890602</v>
      </c>
      <c r="G969" s="10">
        <f t="shared" si="50"/>
        <v>6.3365658112188861E-3</v>
      </c>
      <c r="H969" s="10">
        <f t="shared" si="51"/>
        <v>1.4140301805983357E-2</v>
      </c>
      <c r="I969" s="10">
        <f t="shared" si="52"/>
        <v>-7.8037359947644713E-3</v>
      </c>
      <c r="J969" s="11">
        <f>(1-$M$4)*H969+$M$4*G969</f>
        <v>1.3750115006245133E-2</v>
      </c>
    </row>
    <row r="970" spans="4:10" x14ac:dyDescent="0.25">
      <c r="D970" s="7">
        <v>44230</v>
      </c>
      <c r="E970" s="47">
        <v>132.949951171875</v>
      </c>
      <c r="F970" s="47">
        <v>375.65994262695301</v>
      </c>
      <c r="G970" s="10">
        <f t="shared" si="50"/>
        <v>-7.778449532546694E-3</v>
      </c>
      <c r="H970" s="10">
        <f t="shared" si="51"/>
        <v>7.862631030981504E-4</v>
      </c>
      <c r="I970" s="10">
        <f t="shared" si="52"/>
        <v>-8.5647126356448444E-3</v>
      </c>
      <c r="J970" s="11">
        <f>(1-$M$4)*H970+$M$4*G970</f>
        <v>3.5802747131590809E-4</v>
      </c>
    </row>
    <row r="971" spans="4:10" x14ac:dyDescent="0.25">
      <c r="D971" s="7">
        <v>44231</v>
      </c>
      <c r="E971" s="47">
        <v>136.37445068359401</v>
      </c>
      <c r="F971" s="47">
        <v>379.92956542968801</v>
      </c>
      <c r="G971" s="10">
        <f t="shared" si="50"/>
        <v>2.5757809472918725E-2</v>
      </c>
      <c r="H971" s="10">
        <f t="shared" si="51"/>
        <v>1.1365658986363991E-2</v>
      </c>
      <c r="I971" s="10">
        <f t="shared" si="52"/>
        <v>1.4392150486554733E-2</v>
      </c>
      <c r="J971" s="11">
        <f>(1-$M$4)*H971+$M$4*G971</f>
        <v>1.2085266510691728E-2</v>
      </c>
    </row>
    <row r="972" spans="4:10" x14ac:dyDescent="0.25">
      <c r="D972" s="7">
        <v>44232</v>
      </c>
      <c r="E972" s="47">
        <v>135.95195007324199</v>
      </c>
      <c r="F972" s="47">
        <v>381.42492675781301</v>
      </c>
      <c r="G972" s="10">
        <f t="shared" si="50"/>
        <v>-3.0980921150125518E-3</v>
      </c>
      <c r="H972" s="10">
        <f t="shared" si="51"/>
        <v>3.9358909234499251E-3</v>
      </c>
      <c r="I972" s="10">
        <f t="shared" si="52"/>
        <v>-7.0339830384624769E-3</v>
      </c>
      <c r="J972" s="11">
        <f>(1-$M$4)*H972+$M$4*G972</f>
        <v>3.5841917715268012E-3</v>
      </c>
    </row>
    <row r="973" spans="4:10" x14ac:dyDescent="0.25">
      <c r="D973" s="7">
        <v>44235</v>
      </c>
      <c r="E973" s="47">
        <v>136.10108947753901</v>
      </c>
      <c r="F973" s="47">
        <v>384.17956542968801</v>
      </c>
      <c r="G973" s="10">
        <f t="shared" si="50"/>
        <v>1.0970008463775383E-3</v>
      </c>
      <c r="H973" s="10">
        <f t="shared" si="51"/>
        <v>7.221968147939295E-3</v>
      </c>
      <c r="I973" s="10">
        <f t="shared" si="52"/>
        <v>-6.1249673015617567E-3</v>
      </c>
      <c r="J973" s="11">
        <f>(1-$M$4)*H973+$M$4*G973</f>
        <v>6.9157197828612071E-3</v>
      </c>
    </row>
    <row r="974" spans="4:10" x14ac:dyDescent="0.25">
      <c r="D974" s="7">
        <v>44236</v>
      </c>
      <c r="E974" s="47">
        <v>135.20639038085901</v>
      </c>
      <c r="F974" s="47">
        <v>383.92373657226602</v>
      </c>
      <c r="G974" s="10">
        <f t="shared" si="50"/>
        <v>-6.5737835025020397E-3</v>
      </c>
      <c r="H974" s="10">
        <f t="shared" si="51"/>
        <v>-6.6590959135437444E-4</v>
      </c>
      <c r="I974" s="10">
        <f t="shared" si="52"/>
        <v>-5.9078739111476652E-3</v>
      </c>
      <c r="J974" s="11">
        <f>(1-$M$4)*H974+$M$4*G974</f>
        <v>-9.6130328691175764E-4</v>
      </c>
    </row>
    <row r="975" spans="4:10" x14ac:dyDescent="0.25">
      <c r="D975" s="7">
        <v>44237</v>
      </c>
      <c r="E975" s="47">
        <v>134.59005737304699</v>
      </c>
      <c r="F975" s="47">
        <v>383.75650024414102</v>
      </c>
      <c r="G975" s="10">
        <f t="shared" si="50"/>
        <v>-4.5584606324885479E-3</v>
      </c>
      <c r="H975" s="10">
        <f t="shared" si="51"/>
        <v>-4.3559778204416144E-4</v>
      </c>
      <c r="I975" s="10">
        <f t="shared" si="52"/>
        <v>-4.1228628504443865E-3</v>
      </c>
      <c r="J975" s="11">
        <f>(1-$M$4)*H975+$M$4*G975</f>
        <v>-6.4174092456638072E-4</v>
      </c>
    </row>
    <row r="976" spans="4:10" x14ac:dyDescent="0.25">
      <c r="D976" s="7">
        <v>44238</v>
      </c>
      <c r="E976" s="47">
        <v>134.33160400390599</v>
      </c>
      <c r="F976" s="47">
        <v>384.37628173828102</v>
      </c>
      <c r="G976" s="10">
        <f t="shared" si="50"/>
        <v>-1.9203006090162678E-3</v>
      </c>
      <c r="H976" s="10">
        <f t="shared" si="51"/>
        <v>1.6150384260480433E-3</v>
      </c>
      <c r="I976" s="10">
        <f t="shared" si="52"/>
        <v>-3.535339035064311E-3</v>
      </c>
      <c r="J976" s="11">
        <f>(1-$M$4)*H976+$M$4*G976</f>
        <v>1.4382714742948277E-3</v>
      </c>
    </row>
    <row r="977" spans="4:10" x14ac:dyDescent="0.25">
      <c r="D977" s="7">
        <v>44239</v>
      </c>
      <c r="E977" s="47">
        <v>134.57017517089801</v>
      </c>
      <c r="F977" s="47">
        <v>386.27502441406199</v>
      </c>
      <c r="G977" s="10">
        <f t="shared" si="50"/>
        <v>1.7759868852982308E-3</v>
      </c>
      <c r="H977" s="10">
        <f t="shared" si="51"/>
        <v>4.9398018712139002E-3</v>
      </c>
      <c r="I977" s="10">
        <f t="shared" si="52"/>
        <v>-3.1638149859156695E-3</v>
      </c>
      <c r="J977" s="11">
        <f>(1-$M$4)*H977+$M$4*G977</f>
        <v>4.7816111219181161E-3</v>
      </c>
    </row>
    <row r="978" spans="4:10" x14ac:dyDescent="0.25">
      <c r="D978" s="7">
        <v>44243</v>
      </c>
      <c r="E978" s="47">
        <v>132.40306091308599</v>
      </c>
      <c r="F978" s="47">
        <v>385.94052124023398</v>
      </c>
      <c r="G978" s="10">
        <f t="shared" si="50"/>
        <v>-1.6103971441367881E-2</v>
      </c>
      <c r="H978" s="10">
        <f t="shared" si="51"/>
        <v>-8.6597152983269865E-4</v>
      </c>
      <c r="I978" s="10">
        <f t="shared" si="52"/>
        <v>-1.5237999911535183E-2</v>
      </c>
      <c r="J978" s="11">
        <f>(1-$M$4)*H978+$M$4*G978</f>
        <v>-1.6278715254094576E-3</v>
      </c>
    </row>
    <row r="979" spans="4:10" x14ac:dyDescent="0.25">
      <c r="D979" s="7">
        <v>44244</v>
      </c>
      <c r="E979" s="47">
        <v>130.06694030761699</v>
      </c>
      <c r="F979" s="47">
        <v>386.02908325195301</v>
      </c>
      <c r="G979" s="10">
        <f t="shared" si="50"/>
        <v>-1.7644007543016871E-2</v>
      </c>
      <c r="H979" s="10">
        <f t="shared" si="51"/>
        <v>2.294706226608767E-4</v>
      </c>
      <c r="I979" s="10">
        <f t="shared" si="52"/>
        <v>-1.7873478165677747E-2</v>
      </c>
      <c r="J979" s="11">
        <f>(1-$M$4)*H979+$M$4*G979</f>
        <v>-6.6420328562301074E-4</v>
      </c>
    </row>
    <row r="980" spans="4:10" x14ac:dyDescent="0.25">
      <c r="D980" s="7">
        <v>44245</v>
      </c>
      <c r="E980" s="47">
        <v>128.94363403320301</v>
      </c>
      <c r="F980" s="47">
        <v>384.38613891601602</v>
      </c>
      <c r="G980" s="10">
        <f t="shared" si="50"/>
        <v>-8.6363704086317439E-3</v>
      </c>
      <c r="H980" s="10">
        <f t="shared" si="51"/>
        <v>-4.2560118064075558E-3</v>
      </c>
      <c r="I980" s="10">
        <f t="shared" si="52"/>
        <v>-4.380358602224188E-3</v>
      </c>
      <c r="J980" s="11">
        <f>(1-$M$4)*H980+$M$4*G980</f>
        <v>-4.4750297365187654E-3</v>
      </c>
    </row>
    <row r="981" spans="4:10" x14ac:dyDescent="0.25">
      <c r="D981" s="7">
        <v>44246</v>
      </c>
      <c r="E981" s="47">
        <v>129.10266113281301</v>
      </c>
      <c r="F981" s="47">
        <v>383.70730590820301</v>
      </c>
      <c r="G981" s="10">
        <f t="shared" si="50"/>
        <v>1.2333071019934305E-3</v>
      </c>
      <c r="H981" s="10">
        <f t="shared" si="51"/>
        <v>-1.7660184358555542E-3</v>
      </c>
      <c r="I981" s="10">
        <f t="shared" si="52"/>
        <v>2.9993255378489847E-3</v>
      </c>
      <c r="J981" s="11">
        <f>(1-$M$4)*H981+$M$4*G981</f>
        <v>-1.6160521589631048E-3</v>
      </c>
    </row>
    <row r="982" spans="4:10" x14ac:dyDescent="0.25">
      <c r="D982" s="7">
        <v>44249</v>
      </c>
      <c r="E982" s="47">
        <v>125.25553894043</v>
      </c>
      <c r="F982" s="47">
        <v>380.75598144531199</v>
      </c>
      <c r="G982" s="10">
        <f t="shared" si="50"/>
        <v>-2.9798937981807549E-2</v>
      </c>
      <c r="H982" s="10">
        <f t="shared" si="51"/>
        <v>-7.6916035150946804E-3</v>
      </c>
      <c r="I982" s="10">
        <f t="shared" si="52"/>
        <v>-2.2107334466712869E-2</v>
      </c>
      <c r="J982" s="11">
        <f>(1-$M$4)*H982+$M$4*G982</f>
        <v>-8.7969702384303235E-3</v>
      </c>
    </row>
    <row r="983" spans="4:10" x14ac:dyDescent="0.25">
      <c r="D983" s="7">
        <v>44250</v>
      </c>
      <c r="E983" s="47">
        <v>125.11636352539099</v>
      </c>
      <c r="F983" s="47">
        <v>381.21832275390602</v>
      </c>
      <c r="G983" s="10">
        <f t="shared" si="50"/>
        <v>-1.1111318207268628E-3</v>
      </c>
      <c r="H983" s="10">
        <f t="shared" si="51"/>
        <v>1.2142719513927869E-3</v>
      </c>
      <c r="I983" s="10">
        <f t="shared" si="52"/>
        <v>-2.3254037721196497E-3</v>
      </c>
      <c r="J983" s="11">
        <f>(1-$M$4)*H983+$M$4*G983</f>
        <v>1.0980017627868043E-3</v>
      </c>
    </row>
    <row r="984" spans="4:10" x14ac:dyDescent="0.25">
      <c r="D984" s="7">
        <v>44251</v>
      </c>
      <c r="E984" s="47">
        <v>124.609382629395</v>
      </c>
      <c r="F984" s="47">
        <v>385.41909790039102</v>
      </c>
      <c r="G984" s="10">
        <f t="shared" si="50"/>
        <v>-4.0520750580567144E-3</v>
      </c>
      <c r="H984" s="10">
        <f t="shared" si="51"/>
        <v>1.1019342187276848E-2</v>
      </c>
      <c r="I984" s="10">
        <f t="shared" si="52"/>
        <v>-1.5071417245333563E-2</v>
      </c>
      <c r="J984" s="11">
        <f>(1-$M$4)*H984+$M$4*G984</f>
        <v>1.026577132501017E-2</v>
      </c>
    </row>
    <row r="985" spans="4:10" x14ac:dyDescent="0.25">
      <c r="D985" s="7">
        <v>44252</v>
      </c>
      <c r="E985" s="47">
        <v>120.27513885498</v>
      </c>
      <c r="F985" s="47">
        <v>376.13214111328102</v>
      </c>
      <c r="G985" s="10">
        <f t="shared" si="50"/>
        <v>-3.4782643834338045E-2</v>
      </c>
      <c r="H985" s="10">
        <f t="shared" si="51"/>
        <v>-2.409573588257985E-2</v>
      </c>
      <c r="I985" s="10">
        <f t="shared" si="52"/>
        <v>-1.0686907951758196E-2</v>
      </c>
      <c r="J985" s="11">
        <f>(1-$M$4)*H985+$M$4*G985</f>
        <v>-2.4630081280167759E-2</v>
      </c>
    </row>
    <row r="986" spans="4:10" x14ac:dyDescent="0.25">
      <c r="D986" s="7">
        <v>44253</v>
      </c>
      <c r="E986" s="47">
        <v>120.54354858398401</v>
      </c>
      <c r="F986" s="47">
        <v>374.194091796875</v>
      </c>
      <c r="G986" s="10">
        <f t="shared" si="50"/>
        <v>2.2316310050378707E-3</v>
      </c>
      <c r="H986" s="10">
        <f t="shared" si="51"/>
        <v>-5.1525756630894648E-3</v>
      </c>
      <c r="I986" s="10">
        <f t="shared" si="52"/>
        <v>7.3842066681273355E-3</v>
      </c>
      <c r="J986" s="11">
        <f>(1-$M$4)*H986+$M$4*G986</f>
        <v>-4.7833653296830972E-3</v>
      </c>
    </row>
    <row r="987" spans="4:10" x14ac:dyDescent="0.25">
      <c r="D987" s="7">
        <v>44256</v>
      </c>
      <c r="E987" s="47">
        <v>127.034965515137</v>
      </c>
      <c r="F987" s="47">
        <v>383.26461791992199</v>
      </c>
      <c r="G987" s="10">
        <f t="shared" si="50"/>
        <v>5.3851218148189384E-2</v>
      </c>
      <c r="H987" s="10">
        <f t="shared" si="51"/>
        <v>2.4240163919987179E-2</v>
      </c>
      <c r="I987" s="10">
        <f t="shared" si="52"/>
        <v>2.9611054228202205E-2</v>
      </c>
      <c r="J987" s="11">
        <f>(1-$M$4)*H987+$M$4*G987</f>
        <v>2.572071663139729E-2</v>
      </c>
    </row>
    <row r="988" spans="4:10" x14ac:dyDescent="0.25">
      <c r="D988" s="7">
        <v>44257</v>
      </c>
      <c r="E988" s="47">
        <v>124.380744934082</v>
      </c>
      <c r="F988" s="47">
        <v>380.27389526367199</v>
      </c>
      <c r="G988" s="10">
        <f t="shared" si="50"/>
        <v>-2.0893622242442622E-2</v>
      </c>
      <c r="H988" s="10">
        <f t="shared" si="51"/>
        <v>-7.8032839881788663E-3</v>
      </c>
      <c r="I988" s="10">
        <f t="shared" si="52"/>
        <v>-1.3090338254263756E-2</v>
      </c>
      <c r="J988" s="11">
        <f>(1-$M$4)*H988+$M$4*G988</f>
        <v>-8.4578009008920534E-3</v>
      </c>
    </row>
    <row r="989" spans="4:10" x14ac:dyDescent="0.25">
      <c r="D989" s="7">
        <v>44258</v>
      </c>
      <c r="E989" s="47">
        <v>121.338821411133</v>
      </c>
      <c r="F989" s="47">
        <v>375.23690795898398</v>
      </c>
      <c r="G989" s="10">
        <f t="shared" si="50"/>
        <v>-2.4456546908133814E-2</v>
      </c>
      <c r="H989" s="10">
        <f t="shared" si="51"/>
        <v>-1.324568256570835E-2</v>
      </c>
      <c r="I989" s="10">
        <f t="shared" si="52"/>
        <v>-1.1210864342425464E-2</v>
      </c>
      <c r="J989" s="11">
        <f>(1-$M$4)*H989+$M$4*G989</f>
        <v>-1.3806225782829622E-2</v>
      </c>
    </row>
    <row r="990" spans="4:10" x14ac:dyDescent="0.25">
      <c r="D990" s="7">
        <v>44259</v>
      </c>
      <c r="E990" s="47">
        <v>119.420219421387</v>
      </c>
      <c r="F990" s="47">
        <v>370.59341430664102</v>
      </c>
      <c r="G990" s="10">
        <f t="shared" si="50"/>
        <v>-1.5811938565359784E-2</v>
      </c>
      <c r="H990" s="10">
        <f t="shared" si="51"/>
        <v>-1.2374831883143367E-2</v>
      </c>
      <c r="I990" s="10">
        <f t="shared" si="52"/>
        <v>-3.4371066822164176E-3</v>
      </c>
      <c r="J990" s="11">
        <f>(1-$M$4)*H990+$M$4*G990</f>
        <v>-1.2546687217254188E-2</v>
      </c>
    </row>
    <row r="991" spans="4:10" x14ac:dyDescent="0.25">
      <c r="D991" s="7">
        <v>44260</v>
      </c>
      <c r="E991" s="47">
        <v>120.702598571777</v>
      </c>
      <c r="F991" s="47">
        <v>377.41107177734398</v>
      </c>
      <c r="G991" s="10">
        <f t="shared" si="50"/>
        <v>1.0738375432597369E-2</v>
      </c>
      <c r="H991" s="10">
        <f t="shared" si="51"/>
        <v>1.8396596397856735E-2</v>
      </c>
      <c r="I991" s="10">
        <f t="shared" si="52"/>
        <v>-7.6582209652593658E-3</v>
      </c>
      <c r="J991" s="11">
        <f>(1-$M$4)*H991+$M$4*G991</f>
        <v>1.8013685349593765E-2</v>
      </c>
    </row>
    <row r="992" spans="4:10" x14ac:dyDescent="0.25">
      <c r="D992" s="7">
        <v>44263</v>
      </c>
      <c r="E992" s="47">
        <v>115.672492980957</v>
      </c>
      <c r="F992" s="47">
        <v>375.53207397460898</v>
      </c>
      <c r="G992" s="10">
        <f t="shared" si="50"/>
        <v>-4.1673548459926435E-2</v>
      </c>
      <c r="H992" s="10">
        <f t="shared" si="51"/>
        <v>-4.9786504510486163E-3</v>
      </c>
      <c r="I992" s="10">
        <f t="shared" si="52"/>
        <v>-3.6694898008877819E-2</v>
      </c>
      <c r="J992" s="11">
        <f>(1-$M$4)*H992+$M$4*G992</f>
        <v>-6.8133953514925068E-3</v>
      </c>
    </row>
    <row r="993" spans="4:10" x14ac:dyDescent="0.25">
      <c r="D993" s="7">
        <v>44264</v>
      </c>
      <c r="E993" s="47">
        <v>120.374549865723</v>
      </c>
      <c r="F993" s="47">
        <v>380.89373779296898</v>
      </c>
      <c r="G993" s="10">
        <f t="shared" si="50"/>
        <v>4.0649741036878018E-2</v>
      </c>
      <c r="H993" s="10">
        <f t="shared" si="51"/>
        <v>1.4277512334998299E-2</v>
      </c>
      <c r="I993" s="10">
        <f t="shared" si="52"/>
        <v>2.6372228701879719E-2</v>
      </c>
      <c r="J993" s="11">
        <f>(1-$M$4)*H993+$M$4*G993</f>
        <v>1.5596123770092285E-2</v>
      </c>
    </row>
    <row r="994" spans="4:10" x14ac:dyDescent="0.25">
      <c r="D994" s="7">
        <v>44265</v>
      </c>
      <c r="E994" s="47">
        <v>119.271110534668</v>
      </c>
      <c r="F994" s="47">
        <v>383.26461791992199</v>
      </c>
      <c r="G994" s="10">
        <f t="shared" si="50"/>
        <v>-9.1667161562463129E-3</v>
      </c>
      <c r="H994" s="10">
        <f t="shared" si="51"/>
        <v>6.2245185250109358E-3</v>
      </c>
      <c r="I994" s="10">
        <f t="shared" si="52"/>
        <v>-1.5391234681257249E-2</v>
      </c>
      <c r="J994" s="11">
        <f>(1-$M$4)*H994+$M$4*G994</f>
        <v>5.4549567909480731E-3</v>
      </c>
    </row>
    <row r="995" spans="4:10" x14ac:dyDescent="0.25">
      <c r="D995" s="7">
        <v>44266</v>
      </c>
      <c r="E995" s="47">
        <v>121.239418029785</v>
      </c>
      <c r="F995" s="47">
        <v>387.15060424804699</v>
      </c>
      <c r="G995" s="10">
        <f t="shared" si="50"/>
        <v>1.6502801779018306E-2</v>
      </c>
      <c r="H995" s="10">
        <f t="shared" si="51"/>
        <v>1.0139173162436066E-2</v>
      </c>
      <c r="I995" s="10">
        <f t="shared" si="52"/>
        <v>6.3636286165822398E-3</v>
      </c>
      <c r="J995" s="11">
        <f>(1-$M$4)*H995+$M$4*G995</f>
        <v>1.0457354593265177E-2</v>
      </c>
    </row>
    <row r="996" spans="4:10" x14ac:dyDescent="0.25">
      <c r="D996" s="7">
        <v>44267</v>
      </c>
      <c r="E996" s="47">
        <v>120.314895629883</v>
      </c>
      <c r="F996" s="47">
        <v>387.67202758789102</v>
      </c>
      <c r="G996" s="10">
        <f t="shared" si="50"/>
        <v>-7.6255925253193579E-3</v>
      </c>
      <c r="H996" s="10">
        <f t="shared" si="51"/>
        <v>1.3468230040780682E-3</v>
      </c>
      <c r="I996" s="10">
        <f t="shared" si="52"/>
        <v>-8.9724155293974261E-3</v>
      </c>
      <c r="J996" s="11">
        <f>(1-$M$4)*H996+$M$4*G996</f>
        <v>8.982022276081969E-4</v>
      </c>
    </row>
    <row r="997" spans="4:10" x14ac:dyDescent="0.25">
      <c r="D997" s="7">
        <v>44270</v>
      </c>
      <c r="E997" s="47">
        <v>123.25741577148401</v>
      </c>
      <c r="F997" s="47">
        <v>389.98391723632801</v>
      </c>
      <c r="G997" s="10">
        <f t="shared" si="50"/>
        <v>2.4456823290217589E-2</v>
      </c>
      <c r="H997" s="10">
        <f t="shared" si="51"/>
        <v>5.9635193769889128E-3</v>
      </c>
      <c r="I997" s="10">
        <f t="shared" si="52"/>
        <v>1.8493303913228676E-2</v>
      </c>
      <c r="J997" s="11">
        <f>(1-$M$4)*H997+$M$4*G997</f>
        <v>6.8881845726503459E-3</v>
      </c>
    </row>
    <row r="998" spans="4:10" x14ac:dyDescent="0.25">
      <c r="D998" s="7">
        <v>44271</v>
      </c>
      <c r="E998" s="47">
        <v>124.828079223633</v>
      </c>
      <c r="F998" s="47">
        <v>389.49203491210898</v>
      </c>
      <c r="G998" s="10">
        <f t="shared" si="50"/>
        <v>1.2742952968127774E-2</v>
      </c>
      <c r="H998" s="10">
        <f t="shared" si="51"/>
        <v>-1.2612887416096896E-3</v>
      </c>
      <c r="I998" s="10">
        <f t="shared" si="52"/>
        <v>1.4004241709737464E-2</v>
      </c>
      <c r="J998" s="11">
        <f>(1-$M$4)*H998+$M$4*G998</f>
        <v>-5.6107665612281643E-4</v>
      </c>
    </row>
    <row r="999" spans="4:10" x14ac:dyDescent="0.25">
      <c r="D999" s="7">
        <v>44272</v>
      </c>
      <c r="E999" s="47">
        <v>124.022872924805</v>
      </c>
      <c r="F999" s="47">
        <v>390.82012939453102</v>
      </c>
      <c r="G999" s="10">
        <f t="shared" si="50"/>
        <v>-6.4505222209295665E-3</v>
      </c>
      <c r="H999" s="10">
        <f t="shared" si="51"/>
        <v>3.4098116607743645E-3</v>
      </c>
      <c r="I999" s="10">
        <f t="shared" si="52"/>
        <v>-9.860333881703931E-3</v>
      </c>
      <c r="J999" s="11">
        <f>(1-$M$4)*H999+$M$4*G999</f>
        <v>2.9167949666891674E-3</v>
      </c>
    </row>
    <row r="1000" spans="4:10" x14ac:dyDescent="0.25">
      <c r="D1000" s="7">
        <v>44273</v>
      </c>
      <c r="E1000" s="47">
        <v>119.81785583496099</v>
      </c>
      <c r="F1000" s="47">
        <v>385.13385009765602</v>
      </c>
      <c r="G1000" s="10">
        <f t="shared" si="50"/>
        <v>-3.3905174026999885E-2</v>
      </c>
      <c r="H1000" s="10">
        <f t="shared" si="51"/>
        <v>-1.4549607016620003E-2</v>
      </c>
      <c r="I1000" s="10">
        <f t="shared" si="52"/>
        <v>-1.9355567010379882E-2</v>
      </c>
      <c r="J1000" s="11">
        <f>(1-$M$4)*H1000+$M$4*G1000</f>
        <v>-1.5517385367138998E-2</v>
      </c>
    </row>
    <row r="1001" spans="4:10" x14ac:dyDescent="0.25">
      <c r="D1001" s="7">
        <v>44274</v>
      </c>
      <c r="E1001" s="47">
        <v>119.281051635742</v>
      </c>
      <c r="F1001" s="47">
        <v>384.42123413085898</v>
      </c>
      <c r="G1001" s="10">
        <f t="shared" si="50"/>
        <v>-4.4801686316136013E-3</v>
      </c>
      <c r="H1001" s="10">
        <f t="shared" si="51"/>
        <v>-1.8503072804852971E-3</v>
      </c>
      <c r="I1001" s="10">
        <f t="shared" si="52"/>
        <v>-2.6298613511283042E-3</v>
      </c>
      <c r="J1001" s="11">
        <f>(1-$M$4)*H1001+$M$4*G1001</f>
        <v>-1.9818003480417123E-3</v>
      </c>
    </row>
    <row r="1002" spans="4:10" x14ac:dyDescent="0.25">
      <c r="D1002" s="7">
        <v>44277</v>
      </c>
      <c r="E1002" s="47">
        <v>122.66096496582</v>
      </c>
      <c r="F1002" s="47">
        <v>387.49078369140602</v>
      </c>
      <c r="G1002" s="10">
        <f t="shared" si="50"/>
        <v>2.8335710355736232E-2</v>
      </c>
      <c r="H1002" s="10">
        <f t="shared" si="51"/>
        <v>7.9848595447309378E-3</v>
      </c>
      <c r="I1002" s="10">
        <f t="shared" si="52"/>
        <v>2.0350850811005294E-2</v>
      </c>
      <c r="J1002" s="11">
        <f>(1-$M$4)*H1002+$M$4*G1002</f>
        <v>9.0024020852812019E-3</v>
      </c>
    </row>
    <row r="1003" spans="4:10" x14ac:dyDescent="0.25">
      <c r="D1003" s="7">
        <v>44278</v>
      </c>
      <c r="E1003" s="47">
        <v>121.81597900390599</v>
      </c>
      <c r="F1003" s="47">
        <v>384.44094848632801</v>
      </c>
      <c r="G1003" s="10">
        <f t="shared" si="50"/>
        <v>-6.8887927153472583E-3</v>
      </c>
      <c r="H1003" s="10">
        <f t="shared" si="51"/>
        <v>-7.8707296623262701E-3</v>
      </c>
      <c r="I1003" s="10">
        <f t="shared" si="52"/>
        <v>9.8193694697901179E-4</v>
      </c>
      <c r="J1003" s="11">
        <f>(1-$M$4)*H1003+$M$4*G1003</f>
        <v>-7.8216328149773185E-3</v>
      </c>
    </row>
    <row r="1004" spans="4:10" x14ac:dyDescent="0.25">
      <c r="D1004" s="7">
        <v>44279</v>
      </c>
      <c r="E1004" s="47">
        <v>119.38045501709</v>
      </c>
      <c r="F1004" s="47">
        <v>382.48666381835898</v>
      </c>
      <c r="G1004" s="10">
        <f t="shared" si="50"/>
        <v>-1.999346889243403E-2</v>
      </c>
      <c r="H1004" s="10">
        <f t="shared" si="51"/>
        <v>-5.0834456518320525E-3</v>
      </c>
      <c r="I1004" s="10">
        <f t="shared" si="52"/>
        <v>-1.4910023240601977E-2</v>
      </c>
      <c r="J1004" s="11">
        <f>(1-$M$4)*H1004+$M$4*G1004</f>
        <v>-5.8289468138621519E-3</v>
      </c>
    </row>
    <row r="1005" spans="4:10" x14ac:dyDescent="0.25">
      <c r="D1005" s="7">
        <v>44280</v>
      </c>
      <c r="E1005" s="47">
        <v>119.877494812012</v>
      </c>
      <c r="F1005" s="47">
        <v>384.63836669921898</v>
      </c>
      <c r="G1005" s="10">
        <f t="shared" si="50"/>
        <v>4.1634938889356654E-3</v>
      </c>
      <c r="H1005" s="10">
        <f t="shared" si="51"/>
        <v>5.6255631487371893E-3</v>
      </c>
      <c r="I1005" s="10">
        <f t="shared" si="52"/>
        <v>-1.4620692598015239E-3</v>
      </c>
      <c r="J1005" s="11">
        <f>(1-$M$4)*H1005+$M$4*G1005</f>
        <v>5.5524596857471128E-3</v>
      </c>
    </row>
    <row r="1006" spans="4:10" x14ac:dyDescent="0.25">
      <c r="D1006" s="7">
        <v>44281</v>
      </c>
      <c r="E1006" s="47">
        <v>120.49383544921901</v>
      </c>
      <c r="F1006" s="47">
        <v>390.83679199218699</v>
      </c>
      <c r="G1006" s="10">
        <f t="shared" si="50"/>
        <v>5.1414207326698769E-3</v>
      </c>
      <c r="H1006" s="10">
        <f t="shared" si="51"/>
        <v>1.6114942838801882E-2</v>
      </c>
      <c r="I1006" s="10">
        <f t="shared" si="52"/>
        <v>-1.0973522106132005E-2</v>
      </c>
      <c r="J1006" s="11">
        <f>(1-$M$4)*H1006+$M$4*G1006</f>
        <v>1.5566266733495282E-2</v>
      </c>
    </row>
    <row r="1007" spans="4:10" x14ac:dyDescent="0.25">
      <c r="D1007" s="7">
        <v>44284</v>
      </c>
      <c r="E1007" s="47">
        <v>120.672775268555</v>
      </c>
      <c r="F1007" s="47">
        <v>390.639404296875</v>
      </c>
      <c r="G1007" s="10">
        <f t="shared" si="50"/>
        <v>1.485053726349328E-3</v>
      </c>
      <c r="H1007" s="10">
        <f t="shared" si="51"/>
        <v>-5.0503867434248395E-4</v>
      </c>
      <c r="I1007" s="10">
        <f t="shared" si="52"/>
        <v>1.9900924006918119E-3</v>
      </c>
      <c r="J1007" s="11">
        <f>(1-$M$4)*H1007+$M$4*G1007</f>
        <v>-4.0553405430789329E-4</v>
      </c>
    </row>
    <row r="1008" spans="4:10" x14ac:dyDescent="0.25">
      <c r="D1008" s="7">
        <v>44285</v>
      </c>
      <c r="E1008" s="47">
        <v>119.19158172607401</v>
      </c>
      <c r="F1008" s="47">
        <v>389.60299682617199</v>
      </c>
      <c r="G1008" s="10">
        <f t="shared" si="50"/>
        <v>-1.227446322656145E-2</v>
      </c>
      <c r="H1008" s="10">
        <f t="shared" si="51"/>
        <v>-2.6531052917421194E-3</v>
      </c>
      <c r="I1008" s="10">
        <f t="shared" si="52"/>
        <v>-9.6213579348193301E-3</v>
      </c>
      <c r="J1008" s="11">
        <f>(1-$M$4)*H1008+$M$4*G1008</f>
        <v>-3.134173188483086E-3</v>
      </c>
    </row>
    <row r="1009" spans="4:10" x14ac:dyDescent="0.25">
      <c r="D1009" s="7">
        <v>44286</v>
      </c>
      <c r="E1009" s="47">
        <v>121.42829132080099</v>
      </c>
      <c r="F1009" s="47">
        <v>391.18225097656199</v>
      </c>
      <c r="G1009" s="10">
        <f t="shared" si="50"/>
        <v>1.8765667527320895E-2</v>
      </c>
      <c r="H1009" s="10">
        <f t="shared" si="51"/>
        <v>4.0534959003268867E-3</v>
      </c>
      <c r="I1009" s="10">
        <f t="shared" si="52"/>
        <v>1.4712171626994008E-2</v>
      </c>
      <c r="J1009" s="11">
        <f>(1-$M$4)*H1009+$M$4*G1009</f>
        <v>4.7891044816765873E-3</v>
      </c>
    </row>
    <row r="1010" spans="4:10" x14ac:dyDescent="0.25">
      <c r="D1010" s="7">
        <v>44287</v>
      </c>
      <c r="E1010" s="47">
        <v>122.27326202392599</v>
      </c>
      <c r="F1010" s="47">
        <v>395.40664672851602</v>
      </c>
      <c r="G1010" s="10">
        <f t="shared" si="50"/>
        <v>6.9585983129143436E-3</v>
      </c>
      <c r="H1010" s="10">
        <f t="shared" si="51"/>
        <v>1.0799047608648138E-2</v>
      </c>
      <c r="I1010" s="10">
        <f t="shared" si="52"/>
        <v>-3.8404492957337943E-3</v>
      </c>
      <c r="J1010" s="11">
        <f>(1-$M$4)*H1010+$M$4*G1010</f>
        <v>1.0607025143861448E-2</v>
      </c>
    </row>
    <row r="1011" spans="4:10" x14ac:dyDescent="0.25">
      <c r="D1011" s="7">
        <v>44291</v>
      </c>
      <c r="E1011" s="47">
        <v>125.156143188477</v>
      </c>
      <c r="F1011" s="47">
        <v>401.08193969726602</v>
      </c>
      <c r="G1011" s="10">
        <f t="shared" si="50"/>
        <v>2.357736365933305E-2</v>
      </c>
      <c r="H1011" s="10">
        <f t="shared" si="51"/>
        <v>1.4353054041214897E-2</v>
      </c>
      <c r="I1011" s="10">
        <f t="shared" si="52"/>
        <v>9.2243096181181539E-3</v>
      </c>
      <c r="J1011" s="11">
        <f>(1-$M$4)*H1011+$M$4*G1011</f>
        <v>1.4814269522120803E-2</v>
      </c>
    </row>
    <row r="1012" spans="4:10" x14ac:dyDescent="0.25">
      <c r="D1012" s="7">
        <v>44292</v>
      </c>
      <c r="E1012" s="47">
        <v>125.464302062988</v>
      </c>
      <c r="F1012" s="47">
        <v>400.84509277343801</v>
      </c>
      <c r="G1012" s="10">
        <f t="shared" si="50"/>
        <v>2.4621953558199294E-3</v>
      </c>
      <c r="H1012" s="10">
        <f t="shared" si="51"/>
        <v>-5.9052004188164808E-4</v>
      </c>
      <c r="I1012" s="10">
        <f t="shared" si="52"/>
        <v>3.0527153977015775E-3</v>
      </c>
      <c r="J1012" s="11">
        <f>(1-$M$4)*H1012+$M$4*G1012</f>
        <v>-4.3788427199656919E-4</v>
      </c>
    </row>
    <row r="1013" spans="4:10" x14ac:dyDescent="0.25">
      <c r="D1013" s="7">
        <v>44293</v>
      </c>
      <c r="E1013" s="47">
        <v>127.144325256348</v>
      </c>
      <c r="F1013" s="47">
        <v>401.30895996093801</v>
      </c>
      <c r="G1013" s="10">
        <f t="shared" si="50"/>
        <v>1.3390447846404641E-2</v>
      </c>
      <c r="H1013" s="10">
        <f t="shared" si="51"/>
        <v>1.1572230666228034E-3</v>
      </c>
      <c r="I1013" s="10">
        <f t="shared" si="52"/>
        <v>1.2233224779781837E-2</v>
      </c>
      <c r="J1013" s="11">
        <f>(1-$M$4)*H1013+$M$4*G1013</f>
        <v>1.7688843056118952E-3</v>
      </c>
    </row>
    <row r="1014" spans="4:10" x14ac:dyDescent="0.25">
      <c r="D1014" s="7">
        <v>44294</v>
      </c>
      <c r="E1014" s="47">
        <v>129.58978271484401</v>
      </c>
      <c r="F1014" s="47">
        <v>403.21389770507801</v>
      </c>
      <c r="G1014" s="10">
        <f t="shared" si="50"/>
        <v>1.923371297590748E-2</v>
      </c>
      <c r="H1014" s="10">
        <f t="shared" si="51"/>
        <v>4.7468108968347078E-3</v>
      </c>
      <c r="I1014" s="10">
        <f t="shared" si="52"/>
        <v>1.4486902079072772E-2</v>
      </c>
      <c r="J1014" s="11">
        <f>(1-$M$4)*H1014+$M$4*G1014</f>
        <v>5.4711560007883464E-3</v>
      </c>
    </row>
    <row r="1015" spans="4:10" x14ac:dyDescent="0.25">
      <c r="D1015" s="7">
        <v>44295</v>
      </c>
      <c r="E1015" s="47">
        <v>132.21417236328099</v>
      </c>
      <c r="F1015" s="47">
        <v>406.14532470703102</v>
      </c>
      <c r="G1015" s="10">
        <f t="shared" si="50"/>
        <v>2.0251516697206151E-2</v>
      </c>
      <c r="H1015" s="10">
        <f t="shared" si="51"/>
        <v>7.2701536793187138E-3</v>
      </c>
      <c r="I1015" s="10">
        <f t="shared" si="52"/>
        <v>1.2981363017887437E-2</v>
      </c>
      <c r="J1015" s="11">
        <f>(1-$M$4)*H1015+$M$4*G1015</f>
        <v>7.9192218302130864E-3</v>
      </c>
    </row>
    <row r="1016" spans="4:10" x14ac:dyDescent="0.25">
      <c r="D1016" s="7">
        <v>44298</v>
      </c>
      <c r="E1016" s="47">
        <v>130.464599609375</v>
      </c>
      <c r="F1016" s="47">
        <v>406.29336547851602</v>
      </c>
      <c r="G1016" s="10">
        <f t="shared" si="50"/>
        <v>-1.3232868478719073E-2</v>
      </c>
      <c r="H1016" s="10">
        <f t="shared" si="51"/>
        <v>3.6450197128767847E-4</v>
      </c>
      <c r="I1016" s="10">
        <f t="shared" si="52"/>
        <v>-1.3597370450006752E-2</v>
      </c>
      <c r="J1016" s="11">
        <f>(1-$M$4)*H1016+$M$4*G1016</f>
        <v>-3.1536655121265915E-4</v>
      </c>
    </row>
    <row r="1017" spans="4:10" x14ac:dyDescent="0.25">
      <c r="D1017" s="7">
        <v>44299</v>
      </c>
      <c r="E1017" s="47">
        <v>133.6357421875</v>
      </c>
      <c r="F1017" s="47">
        <v>407.49749755859398</v>
      </c>
      <c r="G1017" s="10">
        <f t="shared" si="50"/>
        <v>2.4306536697462411E-2</v>
      </c>
      <c r="H1017" s="10">
        <f t="shared" si="51"/>
        <v>2.9637010652630025E-3</v>
      </c>
      <c r="I1017" s="10">
        <f t="shared" si="52"/>
        <v>2.1342835632199408E-2</v>
      </c>
      <c r="J1017" s="11">
        <f>(1-$M$4)*H1017+$M$4*G1017</f>
        <v>4.0308428468729725E-3</v>
      </c>
    </row>
    <row r="1018" spans="4:10" x14ac:dyDescent="0.25">
      <c r="D1018" s="7">
        <v>44300</v>
      </c>
      <c r="E1018" s="47">
        <v>131.24990844726599</v>
      </c>
      <c r="F1018" s="47">
        <v>406.10586547851602</v>
      </c>
      <c r="G1018" s="10">
        <f t="shared" si="50"/>
        <v>-1.7853260670985138E-2</v>
      </c>
      <c r="H1018" s="10">
        <f t="shared" si="51"/>
        <v>-3.4150690210750234E-3</v>
      </c>
      <c r="I1018" s="10">
        <f t="shared" si="52"/>
        <v>-1.4438191649910115E-2</v>
      </c>
      <c r="J1018" s="11">
        <f>(1-$M$4)*H1018+$M$4*G1018</f>
        <v>-4.136978603570529E-3</v>
      </c>
    </row>
    <row r="1019" spans="4:10" x14ac:dyDescent="0.25">
      <c r="D1019" s="7">
        <v>44301</v>
      </c>
      <c r="E1019" s="47">
        <v>133.705322265625</v>
      </c>
      <c r="F1019" s="47">
        <v>410.46841430664102</v>
      </c>
      <c r="G1019" s="10">
        <f t="shared" si="50"/>
        <v>1.8707927856159712E-2</v>
      </c>
      <c r="H1019" s="10">
        <f t="shared" si="51"/>
        <v>1.0742393053064125E-2</v>
      </c>
      <c r="I1019" s="10">
        <f t="shared" si="52"/>
        <v>7.9655348030955864E-3</v>
      </c>
      <c r="J1019" s="11">
        <f>(1-$M$4)*H1019+$M$4*G1019</f>
        <v>1.1140669793218904E-2</v>
      </c>
    </row>
    <row r="1020" spans="4:10" x14ac:dyDescent="0.25">
      <c r="D1020" s="7">
        <v>44302</v>
      </c>
      <c r="E1020" s="47">
        <v>133.36734008789099</v>
      </c>
      <c r="F1020" s="47">
        <v>411.84042358398398</v>
      </c>
      <c r="G1020" s="10">
        <f t="shared" si="50"/>
        <v>-2.5278139419353529E-3</v>
      </c>
      <c r="H1020" s="10">
        <f t="shared" si="51"/>
        <v>3.3425453202302613E-3</v>
      </c>
      <c r="I1020" s="10">
        <f t="shared" si="52"/>
        <v>-5.8703592621656142E-3</v>
      </c>
      <c r="J1020" s="11">
        <f>(1-$M$4)*H1020+$M$4*G1020</f>
        <v>3.0490273571219806E-3</v>
      </c>
    </row>
    <row r="1021" spans="4:10" x14ac:dyDescent="0.25">
      <c r="D1021" s="7">
        <v>44305</v>
      </c>
      <c r="E1021" s="47">
        <v>134.04331970214801</v>
      </c>
      <c r="F1021" s="47">
        <v>409.81701660156301</v>
      </c>
      <c r="G1021" s="10">
        <f t="shared" si="50"/>
        <v>5.0685543687947199E-3</v>
      </c>
      <c r="H1021" s="10">
        <f t="shared" si="51"/>
        <v>-4.9130849390949249E-3</v>
      </c>
      <c r="I1021" s="10">
        <f t="shared" si="52"/>
        <v>9.9816393078896448E-3</v>
      </c>
      <c r="J1021" s="11">
        <f>(1-$M$4)*H1021+$M$4*G1021</f>
        <v>-4.4140029737004425E-3</v>
      </c>
    </row>
    <row r="1022" spans="4:10" x14ac:dyDescent="0.25">
      <c r="D1022" s="7">
        <v>44306</v>
      </c>
      <c r="E1022" s="47">
        <v>132.32353210449199</v>
      </c>
      <c r="F1022" s="47">
        <v>406.81649780273398</v>
      </c>
      <c r="G1022" s="10">
        <f t="shared" si="50"/>
        <v>-1.2830088075090118E-2</v>
      </c>
      <c r="H1022" s="10">
        <f t="shared" si="51"/>
        <v>-7.3216061736798288E-3</v>
      </c>
      <c r="I1022" s="10">
        <f t="shared" si="52"/>
        <v>-5.5084819014102893E-3</v>
      </c>
      <c r="J1022" s="11">
        <f>(1-$M$4)*H1022+$M$4*G1022</f>
        <v>-7.5970302687503426E-3</v>
      </c>
    </row>
    <row r="1023" spans="4:10" x14ac:dyDescent="0.25">
      <c r="D1023" s="7">
        <v>44307</v>
      </c>
      <c r="E1023" s="47">
        <v>132.71122741699199</v>
      </c>
      <c r="F1023" s="47">
        <v>410.66583251953102</v>
      </c>
      <c r="G1023" s="10">
        <f t="shared" si="50"/>
        <v>2.9299045025026338E-3</v>
      </c>
      <c r="H1023" s="10">
        <f t="shared" si="51"/>
        <v>9.4620909859550739E-3</v>
      </c>
      <c r="I1023" s="10">
        <f t="shared" si="52"/>
        <v>-6.5321864834524401E-3</v>
      </c>
      <c r="J1023" s="11">
        <f>(1-$M$4)*H1023+$M$4*G1023</f>
        <v>9.1354816617824526E-3</v>
      </c>
    </row>
    <row r="1024" spans="4:10" x14ac:dyDescent="0.25">
      <c r="D1024" s="7">
        <v>44308</v>
      </c>
      <c r="E1024" s="47">
        <v>131.16046142578099</v>
      </c>
      <c r="F1024" s="47">
        <v>406.91519165039102</v>
      </c>
      <c r="G1024" s="10">
        <f t="shared" si="50"/>
        <v>-1.1685265982344761E-2</v>
      </c>
      <c r="H1024" s="10">
        <f t="shared" si="51"/>
        <v>-9.133072615583715E-3</v>
      </c>
      <c r="I1024" s="10">
        <f t="shared" si="52"/>
        <v>-2.5521933667610464E-3</v>
      </c>
      <c r="J1024" s="11">
        <f>(1-$M$4)*H1024+$M$4*G1024</f>
        <v>-9.2606822839217673E-3</v>
      </c>
    </row>
    <row r="1025" spans="4:10" x14ac:dyDescent="0.25">
      <c r="D1025" s="7">
        <v>44309</v>
      </c>
      <c r="E1025" s="47">
        <v>133.52638244628901</v>
      </c>
      <c r="F1025" s="47">
        <v>411.32711791992199</v>
      </c>
      <c r="G1025" s="10">
        <f t="shared" si="50"/>
        <v>1.8038370670469206E-2</v>
      </c>
      <c r="H1025" s="10">
        <f t="shared" si="51"/>
        <v>1.0842372956479718E-2</v>
      </c>
      <c r="I1025" s="10">
        <f t="shared" si="52"/>
        <v>7.1959977139894882E-3</v>
      </c>
      <c r="J1025" s="11">
        <f>(1-$M$4)*H1025+$M$4*G1025</f>
        <v>1.1202172842179191E-2</v>
      </c>
    </row>
    <row r="1026" spans="4:10" x14ac:dyDescent="0.25">
      <c r="D1026" s="7">
        <v>44312</v>
      </c>
      <c r="E1026" s="47">
        <v>133.92402648925801</v>
      </c>
      <c r="F1026" s="47">
        <v>412.185791015625</v>
      </c>
      <c r="G1026" s="10">
        <f t="shared" si="50"/>
        <v>2.9780185434811202E-3</v>
      </c>
      <c r="H1026" s="10">
        <f t="shared" si="51"/>
        <v>2.0875674330573801E-3</v>
      </c>
      <c r="I1026" s="10">
        <f t="shared" si="52"/>
        <v>8.9045111042374003E-4</v>
      </c>
      <c r="J1026" s="11">
        <f>(1-$M$4)*H1026+$M$4*G1026</f>
        <v>2.1320899885785669E-3</v>
      </c>
    </row>
    <row r="1027" spans="4:10" x14ac:dyDescent="0.25">
      <c r="D1027" s="7">
        <v>44313</v>
      </c>
      <c r="E1027" s="47">
        <v>133.59597778320301</v>
      </c>
      <c r="F1027" s="47">
        <v>412.09698486328102</v>
      </c>
      <c r="G1027" s="10">
        <f t="shared" si="50"/>
        <v>-2.4495134641230321E-3</v>
      </c>
      <c r="H1027" s="10">
        <f t="shared" si="51"/>
        <v>-2.1545175568804531E-4</v>
      </c>
      <c r="I1027" s="10">
        <f t="shared" si="52"/>
        <v>-2.2340617084349867E-3</v>
      </c>
      <c r="J1027" s="11">
        <f>(1-$M$4)*H1027+$M$4*G1027</f>
        <v>-3.2715484110979463E-4</v>
      </c>
    </row>
    <row r="1028" spans="4:10" x14ac:dyDescent="0.25">
      <c r="D1028" s="7">
        <v>44314</v>
      </c>
      <c r="E1028" s="47">
        <v>132.79075622558599</v>
      </c>
      <c r="F1028" s="47">
        <v>411.97857666015602</v>
      </c>
      <c r="G1028" s="10">
        <f t="shared" si="50"/>
        <v>-6.0272889272439123E-3</v>
      </c>
      <c r="H1028" s="10">
        <f t="shared" si="51"/>
        <v>-2.8733091353305706E-4</v>
      </c>
      <c r="I1028" s="10">
        <f t="shared" si="52"/>
        <v>-5.7399580137108552E-3</v>
      </c>
      <c r="J1028" s="11">
        <f>(1-$M$4)*H1028+$M$4*G1028</f>
        <v>-5.743288142185998E-4</v>
      </c>
    </row>
    <row r="1029" spans="4:10" x14ac:dyDescent="0.25">
      <c r="D1029" s="7">
        <v>44315</v>
      </c>
      <c r="E1029" s="47">
        <v>132.69134521484401</v>
      </c>
      <c r="F1029" s="47">
        <v>414.60400390625</v>
      </c>
      <c r="G1029" s="10">
        <f t="shared" si="50"/>
        <v>-7.4862899773764369E-4</v>
      </c>
      <c r="H1029" s="10">
        <f t="shared" si="51"/>
        <v>6.3727276000073996E-3</v>
      </c>
      <c r="I1029" s="10">
        <f t="shared" si="52"/>
        <v>-7.1213565977450433E-3</v>
      </c>
      <c r="J1029" s="11">
        <f>(1-$M$4)*H1029+$M$4*G1029</f>
        <v>6.0166597701201471E-3</v>
      </c>
    </row>
    <row r="1030" spans="4:10" x14ac:dyDescent="0.25">
      <c r="D1030" s="7">
        <v>44316</v>
      </c>
      <c r="E1030" s="47">
        <v>130.68328857421901</v>
      </c>
      <c r="F1030" s="47">
        <v>411.87985229492199</v>
      </c>
      <c r="G1030" s="10">
        <f t="shared" si="50"/>
        <v>-1.5133290248687259E-2</v>
      </c>
      <c r="H1030" s="10">
        <f t="shared" si="51"/>
        <v>-6.5704903610723786E-3</v>
      </c>
      <c r="I1030" s="10">
        <f t="shared" si="52"/>
        <v>-8.5627998876148803E-3</v>
      </c>
      <c r="J1030" s="11">
        <f>(1-$M$4)*H1030+$M$4*G1030</f>
        <v>-6.9986303554531223E-3</v>
      </c>
    </row>
    <row r="1031" spans="4:10" x14ac:dyDescent="0.25">
      <c r="D1031" s="7">
        <v>44319</v>
      </c>
      <c r="E1031" s="47">
        <v>131.75688171386699</v>
      </c>
      <c r="F1031" s="47">
        <v>412.76818847656301</v>
      </c>
      <c r="G1031" s="10">
        <f t="shared" ref="G1031:G1094" si="53">E1031/E1030-1</f>
        <v>8.2152289811581181E-3</v>
      </c>
      <c r="H1031" s="10">
        <f t="shared" ref="H1031:H1094" si="54">F1031/F1030-1</f>
        <v>2.156784743636786E-3</v>
      </c>
      <c r="I1031" s="10">
        <f t="shared" ref="I1031:I1094" si="55">G1031-H1031</f>
        <v>6.0584442375213321E-3</v>
      </c>
      <c r="J1031" s="11">
        <f>(1-$M$4)*H1031+$M$4*G1031</f>
        <v>2.4597069555128523E-3</v>
      </c>
    </row>
    <row r="1032" spans="4:10" x14ac:dyDescent="0.25">
      <c r="D1032" s="7">
        <v>44320</v>
      </c>
      <c r="E1032" s="47">
        <v>127.094612121582</v>
      </c>
      <c r="F1032" s="47">
        <v>410.22164916992199</v>
      </c>
      <c r="G1032" s="10">
        <f t="shared" si="53"/>
        <v>-3.5385397192458701E-2</v>
      </c>
      <c r="H1032" s="10">
        <f t="shared" si="54"/>
        <v>-6.1694175513857807E-3</v>
      </c>
      <c r="I1032" s="10">
        <f t="shared" si="55"/>
        <v>-2.921597964107292E-2</v>
      </c>
      <c r="J1032" s="11">
        <f>(1-$M$4)*H1032+$M$4*G1032</f>
        <v>-7.6302165334394259E-3</v>
      </c>
    </row>
    <row r="1033" spans="4:10" x14ac:dyDescent="0.25">
      <c r="D1033" s="7">
        <v>44321</v>
      </c>
      <c r="E1033" s="47">
        <v>127.343139648438</v>
      </c>
      <c r="F1033" s="47">
        <v>410.35000610351602</v>
      </c>
      <c r="G1033" s="10">
        <f t="shared" si="53"/>
        <v>1.9554528921985614E-3</v>
      </c>
      <c r="H1033" s="10">
        <f t="shared" si="54"/>
        <v>3.1289653740551593E-4</v>
      </c>
      <c r="I1033" s="10">
        <f t="shared" si="55"/>
        <v>1.6425563547930455E-3</v>
      </c>
      <c r="J1033" s="11">
        <f>(1-$M$4)*H1033+$M$4*G1033</f>
        <v>3.9502435514516822E-4</v>
      </c>
    </row>
    <row r="1034" spans="4:10" x14ac:dyDescent="0.25">
      <c r="D1034" s="7">
        <v>44322</v>
      </c>
      <c r="E1034" s="47">
        <v>128.97344970703099</v>
      </c>
      <c r="F1034" s="47">
        <v>413.62689208984398</v>
      </c>
      <c r="G1034" s="10">
        <f t="shared" si="53"/>
        <v>1.2802496177602318E-2</v>
      </c>
      <c r="H1034" s="10">
        <f t="shared" si="54"/>
        <v>7.9855877606622716E-3</v>
      </c>
      <c r="I1034" s="10">
        <f t="shared" si="55"/>
        <v>4.8169084169400467E-3</v>
      </c>
      <c r="J1034" s="11">
        <f>(1-$M$4)*H1034+$M$4*G1034</f>
        <v>8.2264331815092729E-3</v>
      </c>
    </row>
    <row r="1035" spans="4:10" x14ac:dyDescent="0.25">
      <c r="D1035" s="7">
        <v>44323</v>
      </c>
      <c r="E1035" s="47">
        <v>129.66053771972699</v>
      </c>
      <c r="F1035" s="47">
        <v>416.63723754882801</v>
      </c>
      <c r="G1035" s="10">
        <f t="shared" si="53"/>
        <v>5.3273601214571809E-3</v>
      </c>
      <c r="H1035" s="10">
        <f t="shared" si="54"/>
        <v>7.2779249041916572E-3</v>
      </c>
      <c r="I1035" s="10">
        <f t="shared" si="55"/>
        <v>-1.9505647827344763E-3</v>
      </c>
      <c r="J1035" s="11">
        <f>(1-$M$4)*H1035+$M$4*G1035</f>
        <v>7.1803966650549325E-3</v>
      </c>
    </row>
    <row r="1036" spans="4:10" x14ac:dyDescent="0.25">
      <c r="D1036" s="7">
        <v>44326</v>
      </c>
      <c r="E1036" s="47">
        <v>126.31471252441401</v>
      </c>
      <c r="F1036" s="47">
        <v>412.51153564453102</v>
      </c>
      <c r="G1036" s="10">
        <f t="shared" si="53"/>
        <v>-2.5804498841006551E-2</v>
      </c>
      <c r="H1036" s="10">
        <f t="shared" si="54"/>
        <v>-9.9023839745324693E-3</v>
      </c>
      <c r="I1036" s="10">
        <f t="shared" si="55"/>
        <v>-1.5902114866474082E-2</v>
      </c>
      <c r="J1036" s="11">
        <f>(1-$M$4)*H1036+$M$4*G1036</f>
        <v>-1.0697489717856173E-2</v>
      </c>
    </row>
    <row r="1037" spans="4:10" x14ac:dyDescent="0.25">
      <c r="D1037" s="7">
        <v>44327</v>
      </c>
      <c r="E1037" s="47">
        <v>125.37868499755901</v>
      </c>
      <c r="F1037" s="47">
        <v>408.83001708984398</v>
      </c>
      <c r="G1037" s="10">
        <f t="shared" si="53"/>
        <v>-7.4102810998686319E-3</v>
      </c>
      <c r="H1037" s="10">
        <f t="shared" si="54"/>
        <v>-8.9246438864669653E-3</v>
      </c>
      <c r="I1037" s="10">
        <f t="shared" si="55"/>
        <v>1.5143627865983333E-3</v>
      </c>
      <c r="J1037" s="11">
        <f>(1-$M$4)*H1037+$M$4*G1037</f>
        <v>-8.8489257471370489E-3</v>
      </c>
    </row>
    <row r="1038" spans="4:10" x14ac:dyDescent="0.25">
      <c r="D1038" s="7">
        <v>44328</v>
      </c>
      <c r="E1038" s="47">
        <v>122.25193023681599</v>
      </c>
      <c r="F1038" s="47">
        <v>400.14431762695301</v>
      </c>
      <c r="G1038" s="10">
        <f t="shared" si="53"/>
        <v>-2.4938487437508927E-2</v>
      </c>
      <c r="H1038" s="10">
        <f t="shared" si="54"/>
        <v>-2.1245258664512878E-2</v>
      </c>
      <c r="I1038" s="10">
        <f t="shared" si="55"/>
        <v>-3.6932287729960489E-3</v>
      </c>
      <c r="J1038" s="11">
        <f>(1-$M$4)*H1038+$M$4*G1038</f>
        <v>-2.1429920103162681E-2</v>
      </c>
    </row>
    <row r="1039" spans="4:10" x14ac:dyDescent="0.25">
      <c r="D1039" s="7">
        <v>44329</v>
      </c>
      <c r="E1039" s="47">
        <v>124.44264984130901</v>
      </c>
      <c r="F1039" s="47">
        <v>404.95101928710898</v>
      </c>
      <c r="G1039" s="10">
        <f t="shared" si="53"/>
        <v>1.7919713825780503E-2</v>
      </c>
      <c r="H1039" s="10">
        <f t="shared" si="54"/>
        <v>1.2012420140468327E-2</v>
      </c>
      <c r="I1039" s="10">
        <f t="shared" si="55"/>
        <v>5.907293685312176E-3</v>
      </c>
      <c r="J1039" s="11">
        <f>(1-$M$4)*H1039+$M$4*G1039</f>
        <v>1.2307784824733934E-2</v>
      </c>
    </row>
    <row r="1040" spans="4:10" x14ac:dyDescent="0.25">
      <c r="D1040" s="7">
        <v>44330</v>
      </c>
      <c r="E1040" s="47">
        <v>126.91217041015599</v>
      </c>
      <c r="F1040" s="47">
        <v>411.169189453125</v>
      </c>
      <c r="G1040" s="10">
        <f t="shared" si="53"/>
        <v>1.984464789199003E-2</v>
      </c>
      <c r="H1040" s="10">
        <f t="shared" si="54"/>
        <v>1.5355363660925603E-2</v>
      </c>
      <c r="I1040" s="10">
        <f t="shared" si="55"/>
        <v>4.4892842310644276E-3</v>
      </c>
      <c r="J1040" s="11">
        <f>(1-$M$4)*H1040+$M$4*G1040</f>
        <v>1.5579827872478823E-2</v>
      </c>
    </row>
    <row r="1041" spans="4:10" x14ac:dyDescent="0.25">
      <c r="D1041" s="7">
        <v>44333</v>
      </c>
      <c r="E1041" s="47">
        <v>125.73715209960901</v>
      </c>
      <c r="F1041" s="47">
        <v>410.12295532226602</v>
      </c>
      <c r="G1041" s="10">
        <f t="shared" si="53"/>
        <v>-9.2585156076800956E-3</v>
      </c>
      <c r="H1041" s="10">
        <f t="shared" si="54"/>
        <v>-2.5445343612698901E-3</v>
      </c>
      <c r="I1041" s="10">
        <f t="shared" si="55"/>
        <v>-6.7139812464102056E-3</v>
      </c>
      <c r="J1041" s="11">
        <f>(1-$M$4)*H1041+$M$4*G1041</f>
        <v>-2.8802334235904E-3</v>
      </c>
    </row>
    <row r="1042" spans="4:10" x14ac:dyDescent="0.25">
      <c r="D1042" s="7">
        <v>44334</v>
      </c>
      <c r="E1042" s="47">
        <v>124.32315063476599</v>
      </c>
      <c r="F1042" s="47">
        <v>406.58947753906301</v>
      </c>
      <c r="G1042" s="10">
        <f t="shared" si="53"/>
        <v>-1.1245693426576442E-2</v>
      </c>
      <c r="H1042" s="10">
        <f t="shared" si="54"/>
        <v>-8.615654738044265E-3</v>
      </c>
      <c r="I1042" s="10">
        <f t="shared" si="55"/>
        <v>-2.6300386885321769E-3</v>
      </c>
      <c r="J1042" s="11">
        <f>(1-$M$4)*H1042+$M$4*G1042</f>
        <v>-8.7471566724708731E-3</v>
      </c>
    </row>
    <row r="1043" spans="4:10" x14ac:dyDescent="0.25">
      <c r="D1043" s="7">
        <v>44335</v>
      </c>
      <c r="E1043" s="47">
        <v>124.16382598877</v>
      </c>
      <c r="F1043" s="47">
        <v>405.52349853515602</v>
      </c>
      <c r="G1043" s="10">
        <f t="shared" si="53"/>
        <v>-1.2815364248937033E-3</v>
      </c>
      <c r="H1043" s="10">
        <f t="shared" si="54"/>
        <v>-2.6217574797040566E-3</v>
      </c>
      <c r="I1043" s="10">
        <f t="shared" si="55"/>
        <v>1.3402210548103533E-3</v>
      </c>
      <c r="J1043" s="11">
        <f>(1-$M$4)*H1043+$M$4*G1043</f>
        <v>-2.5547464269635388E-3</v>
      </c>
    </row>
    <row r="1044" spans="4:10" x14ac:dyDescent="0.25">
      <c r="D1044" s="7">
        <v>44336</v>
      </c>
      <c r="E1044" s="47">
        <v>126.77277374267599</v>
      </c>
      <c r="F1044" s="47">
        <v>409.88613891601602</v>
      </c>
      <c r="G1044" s="10">
        <f t="shared" si="53"/>
        <v>2.1012140477549179E-2</v>
      </c>
      <c r="H1044" s="10">
        <f t="shared" si="54"/>
        <v>1.0758045826243956E-2</v>
      </c>
      <c r="I1044" s="10">
        <f t="shared" si="55"/>
        <v>1.0254094651305223E-2</v>
      </c>
      <c r="J1044" s="11">
        <f>(1-$M$4)*H1044+$M$4*G1044</f>
        <v>1.1270750558809217E-2</v>
      </c>
    </row>
    <row r="1045" spans="4:10" x14ac:dyDescent="0.25">
      <c r="D1045" s="7">
        <v>44337</v>
      </c>
      <c r="E1045" s="47">
        <v>124.90070343017599</v>
      </c>
      <c r="F1045" s="47">
        <v>409.550537109375</v>
      </c>
      <c r="G1045" s="10">
        <f t="shared" si="53"/>
        <v>-1.4767132225882662E-2</v>
      </c>
      <c r="H1045" s="10">
        <f t="shared" si="54"/>
        <v>-8.1876837193994856E-4</v>
      </c>
      <c r="I1045" s="10">
        <f t="shared" si="55"/>
        <v>-1.3948363853942713E-2</v>
      </c>
      <c r="J1045" s="11">
        <f>(1-$M$4)*H1045+$M$4*G1045</f>
        <v>-1.5161865646370841E-3</v>
      </c>
    </row>
    <row r="1046" spans="4:10" x14ac:dyDescent="0.25">
      <c r="D1046" s="7">
        <v>44340</v>
      </c>
      <c r="E1046" s="47">
        <v>126.56365966796901</v>
      </c>
      <c r="F1046" s="47">
        <v>413.7255859375</v>
      </c>
      <c r="G1046" s="10">
        <f t="shared" si="53"/>
        <v>1.331422635840207E-2</v>
      </c>
      <c r="H1046" s="10">
        <f t="shared" si="54"/>
        <v>1.0194221347120447E-2</v>
      </c>
      <c r="I1046" s="10">
        <f t="shared" si="55"/>
        <v>3.1200050112816236E-3</v>
      </c>
      <c r="J1046" s="11">
        <f>(1-$M$4)*H1046+$M$4*G1046</f>
        <v>1.0350221597684527E-2</v>
      </c>
    </row>
    <row r="1047" spans="4:10" x14ac:dyDescent="0.25">
      <c r="D1047" s="7">
        <v>44341</v>
      </c>
      <c r="E1047" s="47">
        <v>126.364501953125</v>
      </c>
      <c r="F1047" s="47">
        <v>412.8076171875</v>
      </c>
      <c r="G1047" s="10">
        <f t="shared" si="53"/>
        <v>-1.5735774026010008E-3</v>
      </c>
      <c r="H1047" s="10">
        <f t="shared" si="54"/>
        <v>-2.2187865126105377E-3</v>
      </c>
      <c r="I1047" s="10">
        <f t="shared" si="55"/>
        <v>6.4520911000953696E-4</v>
      </c>
      <c r="J1047" s="11">
        <f>(1-$M$4)*H1047+$M$4*G1047</f>
        <v>-2.1865260571100609E-3</v>
      </c>
    </row>
    <row r="1048" spans="4:10" x14ac:dyDescent="0.25">
      <c r="D1048" s="7">
        <v>44342</v>
      </c>
      <c r="E1048" s="47">
        <v>126.31471252441401</v>
      </c>
      <c r="F1048" s="47">
        <v>413.62689208984398</v>
      </c>
      <c r="G1048" s="10">
        <f t="shared" si="53"/>
        <v>-3.9401436274777435E-4</v>
      </c>
      <c r="H1048" s="10">
        <f t="shared" si="54"/>
        <v>1.9846409519421737E-3</v>
      </c>
      <c r="I1048" s="10">
        <f t="shared" si="55"/>
        <v>-2.3786553146899481E-3</v>
      </c>
      <c r="J1048" s="11">
        <f>(1-$M$4)*H1048+$M$4*G1048</f>
        <v>1.8657081862076762E-3</v>
      </c>
    </row>
    <row r="1049" spans="4:10" x14ac:dyDescent="0.25">
      <c r="D1049" s="7">
        <v>44343</v>
      </c>
      <c r="E1049" s="47">
        <v>124.751335144043</v>
      </c>
      <c r="F1049" s="47">
        <v>413.84402465820301</v>
      </c>
      <c r="G1049" s="10">
        <f t="shared" si="53"/>
        <v>-1.2376843117691827E-2</v>
      </c>
      <c r="H1049" s="10">
        <f t="shared" si="54"/>
        <v>5.2494789993451363E-4</v>
      </c>
      <c r="I1049" s="10">
        <f t="shared" si="55"/>
        <v>-1.2901791017626341E-2</v>
      </c>
      <c r="J1049" s="11">
        <f>(1-$M$4)*H1049+$M$4*G1049</f>
        <v>-1.2014165094680345E-4</v>
      </c>
    </row>
    <row r="1050" spans="4:10" x14ac:dyDescent="0.25">
      <c r="D1050" s="7">
        <v>44344</v>
      </c>
      <c r="E1050" s="47">
        <v>124.08416748046901</v>
      </c>
      <c r="F1050" s="47">
        <v>414.58428955078102</v>
      </c>
      <c r="G1050" s="10">
        <f t="shared" si="53"/>
        <v>-5.3479801462938958E-3</v>
      </c>
      <c r="H1050" s="10">
        <f t="shared" si="54"/>
        <v>1.7887533671396838E-3</v>
      </c>
      <c r="I1050" s="10">
        <f t="shared" si="55"/>
        <v>-7.1367335134335796E-3</v>
      </c>
      <c r="J1050" s="11">
        <f>(1-$M$4)*H1050+$M$4*G1050</f>
        <v>1.4319166914680047E-3</v>
      </c>
    </row>
    <row r="1051" spans="4:10" x14ac:dyDescent="0.25">
      <c r="D1051" s="7">
        <v>44348</v>
      </c>
      <c r="E1051" s="47">
        <v>123.755561828613</v>
      </c>
      <c r="F1051" s="47">
        <v>414.21908569335898</v>
      </c>
      <c r="G1051" s="10">
        <f t="shared" si="53"/>
        <v>-2.648248028159883E-3</v>
      </c>
      <c r="H1051" s="10">
        <f t="shared" si="54"/>
        <v>-8.8089169470884077E-4</v>
      </c>
      <c r="I1051" s="10">
        <f t="shared" si="55"/>
        <v>-1.7673563334510423E-3</v>
      </c>
      <c r="J1051" s="11">
        <f>(1-$M$4)*H1051+$M$4*G1051</f>
        <v>-9.6925951138139284E-4</v>
      </c>
    </row>
    <row r="1052" spans="4:10" x14ac:dyDescent="0.25">
      <c r="D1052" s="7">
        <v>44349</v>
      </c>
      <c r="E1052" s="47">
        <v>124.532264709473</v>
      </c>
      <c r="F1052" s="47">
        <v>414.87051391601602</v>
      </c>
      <c r="G1052" s="10">
        <f t="shared" si="53"/>
        <v>6.2761048423476407E-3</v>
      </c>
      <c r="H1052" s="10">
        <f t="shared" si="54"/>
        <v>1.5726658793777659E-3</v>
      </c>
      <c r="I1052" s="10">
        <f t="shared" si="55"/>
        <v>4.7034389629698747E-3</v>
      </c>
      <c r="J1052" s="11">
        <f>(1-$M$4)*H1052+$M$4*G1052</f>
        <v>1.8078378275262596E-3</v>
      </c>
    </row>
    <row r="1053" spans="4:10" x14ac:dyDescent="0.25">
      <c r="D1053" s="7">
        <v>44350</v>
      </c>
      <c r="E1053" s="47">
        <v>123.018684387207</v>
      </c>
      <c r="F1053" s="47">
        <v>413.33078002929699</v>
      </c>
      <c r="G1053" s="10">
        <f t="shared" si="53"/>
        <v>-1.2154121871926882E-2</v>
      </c>
      <c r="H1053" s="10">
        <f t="shared" si="54"/>
        <v>-3.7113601354439307E-3</v>
      </c>
      <c r="I1053" s="10">
        <f t="shared" si="55"/>
        <v>-8.442761736482951E-3</v>
      </c>
      <c r="J1053" s="11">
        <f>(1-$M$4)*H1053+$M$4*G1053</f>
        <v>-4.1334982222680783E-3</v>
      </c>
    </row>
    <row r="1054" spans="4:10" x14ac:dyDescent="0.25">
      <c r="D1054" s="7">
        <v>44351</v>
      </c>
      <c r="E1054" s="47">
        <v>125.358764648438</v>
      </c>
      <c r="F1054" s="47">
        <v>417.11102294921898</v>
      </c>
      <c r="G1054" s="10">
        <f t="shared" si="53"/>
        <v>1.9022153202886471E-2</v>
      </c>
      <c r="H1054" s="10">
        <f t="shared" si="54"/>
        <v>9.1458054966389035E-3</v>
      </c>
      <c r="I1054" s="10">
        <f t="shared" si="55"/>
        <v>9.876347706247568E-3</v>
      </c>
      <c r="J1054" s="11">
        <f>(1-$M$4)*H1054+$M$4*G1054</f>
        <v>9.6396228819512816E-3</v>
      </c>
    </row>
    <row r="1055" spans="4:10" x14ac:dyDescent="0.25">
      <c r="D1055" s="7">
        <v>44354</v>
      </c>
      <c r="E1055" s="47">
        <v>125.36872100830099</v>
      </c>
      <c r="F1055" s="47">
        <v>416.70635986328102</v>
      </c>
      <c r="G1055" s="10">
        <f t="shared" si="53"/>
        <v>7.942292579965482E-5</v>
      </c>
      <c r="H1055" s="10">
        <f t="shared" si="54"/>
        <v>-9.7015677762901653E-4</v>
      </c>
      <c r="I1055" s="10">
        <f t="shared" si="55"/>
        <v>1.0495797034286714E-3</v>
      </c>
      <c r="J1055" s="11">
        <f>(1-$M$4)*H1055+$M$4*G1055</f>
        <v>-9.1767779245758294E-4</v>
      </c>
    </row>
    <row r="1056" spans="4:10" x14ac:dyDescent="0.25">
      <c r="D1056" s="7">
        <v>44355</v>
      </c>
      <c r="E1056" s="47">
        <v>126.20517730712901</v>
      </c>
      <c r="F1056" s="47">
        <v>416.79519653320301</v>
      </c>
      <c r="G1056" s="10">
        <f t="shared" si="53"/>
        <v>6.6719696276762441E-3</v>
      </c>
      <c r="H1056" s="10">
        <f t="shared" si="54"/>
        <v>2.1318769876987886E-4</v>
      </c>
      <c r="I1056" s="10">
        <f t="shared" si="55"/>
        <v>6.4587819289063653E-3</v>
      </c>
      <c r="J1056" s="11">
        <f>(1-$M$4)*H1056+$M$4*G1056</f>
        <v>5.3612679521519713E-4</v>
      </c>
    </row>
    <row r="1057" spans="4:10" x14ac:dyDescent="0.25">
      <c r="D1057" s="7">
        <v>44356</v>
      </c>
      <c r="E1057" s="47">
        <v>126.59352874755901</v>
      </c>
      <c r="F1057" s="47">
        <v>416.17337036132801</v>
      </c>
      <c r="G1057" s="10">
        <f t="shared" si="53"/>
        <v>3.0771434953489329E-3</v>
      </c>
      <c r="H1057" s="10">
        <f t="shared" si="54"/>
        <v>-1.4919225966306682E-3</v>
      </c>
      <c r="I1057" s="10">
        <f t="shared" si="55"/>
        <v>4.5690660919796011E-3</v>
      </c>
      <c r="J1057" s="11">
        <f>(1-$M$4)*H1057+$M$4*G1057</f>
        <v>-1.263469292031688E-3</v>
      </c>
    </row>
    <row r="1058" spans="4:10" x14ac:dyDescent="0.25">
      <c r="D1058" s="7">
        <v>44357</v>
      </c>
      <c r="E1058" s="47">
        <v>125.577835083008</v>
      </c>
      <c r="F1058" s="47">
        <v>418.10787963867199</v>
      </c>
      <c r="G1058" s="10">
        <f t="shared" si="53"/>
        <v>-8.0232668652155947E-3</v>
      </c>
      <c r="H1058" s="10">
        <f t="shared" si="54"/>
        <v>4.6483254698983512E-3</v>
      </c>
      <c r="I1058" s="10">
        <f t="shared" si="55"/>
        <v>-1.2671592335113946E-2</v>
      </c>
      <c r="J1058" s="11">
        <f>(1-$M$4)*H1058+$M$4*G1058</f>
        <v>4.0147458531426539E-3</v>
      </c>
    </row>
    <row r="1059" spans="4:10" x14ac:dyDescent="0.25">
      <c r="D1059" s="7">
        <v>44358</v>
      </c>
      <c r="E1059" s="47">
        <v>126.81259918212901</v>
      </c>
      <c r="F1059" s="47">
        <v>418.79879760742199</v>
      </c>
      <c r="G1059" s="10">
        <f t="shared" si="53"/>
        <v>9.8326595478002154E-3</v>
      </c>
      <c r="H1059" s="10">
        <f t="shared" si="54"/>
        <v>1.6524873182182098E-3</v>
      </c>
      <c r="I1059" s="10">
        <f t="shared" si="55"/>
        <v>8.1801722295820056E-3</v>
      </c>
      <c r="J1059" s="11">
        <f>(1-$M$4)*H1059+$M$4*G1059</f>
        <v>2.06149592969731E-3</v>
      </c>
    </row>
    <row r="1060" spans="4:10" x14ac:dyDescent="0.25">
      <c r="D1060" s="7">
        <v>44361</v>
      </c>
      <c r="E1060" s="47">
        <v>129.92938232421901</v>
      </c>
      <c r="F1060" s="47">
        <v>419.73651123046898</v>
      </c>
      <c r="G1060" s="10">
        <f t="shared" si="53"/>
        <v>2.4577866569974294E-2</v>
      </c>
      <c r="H1060" s="10">
        <f t="shared" si="54"/>
        <v>2.2390551940552061E-3</v>
      </c>
      <c r="I1060" s="10">
        <f t="shared" si="55"/>
        <v>2.2338811375919088E-2</v>
      </c>
      <c r="J1060" s="11">
        <f>(1-$M$4)*H1060+$M$4*G1060</f>
        <v>3.3559957628511604E-3</v>
      </c>
    </row>
    <row r="1061" spans="4:10" x14ac:dyDescent="0.25">
      <c r="D1061" s="7">
        <v>44362</v>
      </c>
      <c r="E1061" s="47">
        <v>129.09292602539099</v>
      </c>
      <c r="F1061" s="47">
        <v>418.96661376953102</v>
      </c>
      <c r="G1061" s="10">
        <f t="shared" si="53"/>
        <v>-6.4377763048296677E-3</v>
      </c>
      <c r="H1061" s="10">
        <f t="shared" si="54"/>
        <v>-1.8342399108454144E-3</v>
      </c>
      <c r="I1061" s="10">
        <f t="shared" si="55"/>
        <v>-4.6035363939842533E-3</v>
      </c>
      <c r="J1061" s="11">
        <f>(1-$M$4)*H1061+$M$4*G1061</f>
        <v>-2.0644167305446269E-3</v>
      </c>
    </row>
    <row r="1062" spans="4:10" x14ac:dyDescent="0.25">
      <c r="D1062" s="7">
        <v>44363</v>
      </c>
      <c r="E1062" s="47">
        <v>129.60078430175801</v>
      </c>
      <c r="F1062" s="47">
        <v>416.62734985351602</v>
      </c>
      <c r="G1062" s="10">
        <f t="shared" si="53"/>
        <v>3.9340519422972342E-3</v>
      </c>
      <c r="H1062" s="10">
        <f t="shared" si="54"/>
        <v>-5.5834136638434062E-3</v>
      </c>
      <c r="I1062" s="10">
        <f t="shared" si="55"/>
        <v>9.5174656061406404E-3</v>
      </c>
      <c r="J1062" s="11">
        <f>(1-$M$4)*H1062+$M$4*G1062</f>
        <v>-5.1075403835363735E-3</v>
      </c>
    </row>
    <row r="1063" spans="4:10" x14ac:dyDescent="0.25">
      <c r="D1063" s="7">
        <v>44364</v>
      </c>
      <c r="E1063" s="47">
        <v>131.23385620117199</v>
      </c>
      <c r="F1063" s="47">
        <v>416.48919677734398</v>
      </c>
      <c r="G1063" s="10">
        <f t="shared" si="53"/>
        <v>1.2600787165080618E-2</v>
      </c>
      <c r="H1063" s="10">
        <f t="shared" si="54"/>
        <v>-3.3159867258025777E-4</v>
      </c>
      <c r="I1063" s="10">
        <f t="shared" si="55"/>
        <v>1.2932385837660876E-2</v>
      </c>
      <c r="J1063" s="11">
        <f>(1-$M$4)*H1063+$M$4*G1063</f>
        <v>3.1502061930278603E-4</v>
      </c>
    </row>
    <row r="1064" spans="4:10" x14ac:dyDescent="0.25">
      <c r="D1064" s="7">
        <v>44365</v>
      </c>
      <c r="E1064" s="47">
        <v>129.90948486328099</v>
      </c>
      <c r="F1064" s="47">
        <v>410.87060546875</v>
      </c>
      <c r="G1064" s="10">
        <f t="shared" si="53"/>
        <v>-1.0091689570264739E-2</v>
      </c>
      <c r="H1064" s="10">
        <f t="shared" si="54"/>
        <v>-1.3490365061252008E-2</v>
      </c>
      <c r="I1064" s="10">
        <f t="shared" si="55"/>
        <v>3.3986754909872685E-3</v>
      </c>
      <c r="J1064" s="11">
        <f>(1-$M$4)*H1064+$M$4*G1064</f>
        <v>-1.3320431286702643E-2</v>
      </c>
    </row>
    <row r="1065" spans="4:10" x14ac:dyDescent="0.25">
      <c r="D1065" s="7">
        <v>44368</v>
      </c>
      <c r="E1065" s="47">
        <v>131.74171447753901</v>
      </c>
      <c r="F1065" s="47">
        <v>416.75262451171898</v>
      </c>
      <c r="G1065" s="10">
        <f t="shared" si="53"/>
        <v>1.4103894078144386E-2</v>
      </c>
      <c r="H1065" s="10">
        <f t="shared" si="54"/>
        <v>1.4315988938313984E-2</v>
      </c>
      <c r="I1065" s="10">
        <f t="shared" si="55"/>
        <v>-2.1209486016959822E-4</v>
      </c>
      <c r="J1065" s="11">
        <f>(1-$M$4)*H1065+$M$4*G1065</f>
        <v>1.4305384195305504E-2</v>
      </c>
    </row>
    <row r="1066" spans="4:10" x14ac:dyDescent="0.25">
      <c r="D1066" s="7">
        <v>44369</v>
      </c>
      <c r="E1066" s="47">
        <v>133.41461181640599</v>
      </c>
      <c r="F1066" s="47">
        <v>418.98065185546898</v>
      </c>
      <c r="G1066" s="10">
        <f t="shared" si="53"/>
        <v>1.2698311582640009E-2</v>
      </c>
      <c r="H1066" s="10">
        <f t="shared" si="54"/>
        <v>5.3461627178963411E-3</v>
      </c>
      <c r="I1066" s="10">
        <f t="shared" si="55"/>
        <v>7.3521488647436684E-3</v>
      </c>
      <c r="J1066" s="11">
        <f>(1-$M$4)*H1066+$M$4*G1066</f>
        <v>5.7137701611335249E-3</v>
      </c>
    </row>
    <row r="1067" spans="4:10" x14ac:dyDescent="0.25">
      <c r="D1067" s="7">
        <v>44370</v>
      </c>
      <c r="E1067" s="47">
        <v>133.135818481445</v>
      </c>
      <c r="F1067" s="47">
        <v>418.47564697265602</v>
      </c>
      <c r="G1067" s="10">
        <f t="shared" si="53"/>
        <v>-2.08967616938871E-3</v>
      </c>
      <c r="H1067" s="10">
        <f t="shared" si="54"/>
        <v>-1.205317908062109E-3</v>
      </c>
      <c r="I1067" s="10">
        <f t="shared" si="55"/>
        <v>-8.84358261326601E-4</v>
      </c>
      <c r="J1067" s="11">
        <f>(1-$M$4)*H1067+$M$4*G1067</f>
        <v>-1.2495358211284391E-3</v>
      </c>
    </row>
    <row r="1068" spans="4:10" x14ac:dyDescent="0.25">
      <c r="D1068" s="7">
        <v>44371</v>
      </c>
      <c r="E1068" s="47">
        <v>132.84703063964801</v>
      </c>
      <c r="F1068" s="47">
        <v>420.95123291015602</v>
      </c>
      <c r="G1068" s="10">
        <f t="shared" si="53"/>
        <v>-2.1691220671560263E-3</v>
      </c>
      <c r="H1068" s="10">
        <f t="shared" si="54"/>
        <v>5.9157228273829521E-3</v>
      </c>
      <c r="I1068" s="10">
        <f t="shared" si="55"/>
        <v>-8.0848448945389784E-3</v>
      </c>
      <c r="J1068" s="11">
        <f>(1-$M$4)*H1068+$M$4*G1068</f>
        <v>5.5114805826560025E-3</v>
      </c>
    </row>
    <row r="1069" spans="4:10" x14ac:dyDescent="0.25">
      <c r="D1069" s="7">
        <v>44372</v>
      </c>
      <c r="E1069" s="47">
        <v>132.54830932617199</v>
      </c>
      <c r="F1069" s="47">
        <v>422.44647216796898</v>
      </c>
      <c r="G1069" s="10">
        <f t="shared" si="53"/>
        <v>-2.2486111434911749E-3</v>
      </c>
      <c r="H1069" s="10">
        <f t="shared" si="54"/>
        <v>3.5520486481912528E-3</v>
      </c>
      <c r="I1069" s="10">
        <f t="shared" si="55"/>
        <v>-5.8006597916824276E-3</v>
      </c>
      <c r="J1069" s="11">
        <f>(1-$M$4)*H1069+$M$4*G1069</f>
        <v>3.2620156586071311E-3</v>
      </c>
    </row>
    <row r="1070" spans="4:10" x14ac:dyDescent="0.25">
      <c r="D1070" s="7">
        <v>44375</v>
      </c>
      <c r="E1070" s="47">
        <v>134.21124267578099</v>
      </c>
      <c r="F1070" s="47">
        <v>423.298095703125</v>
      </c>
      <c r="G1070" s="10">
        <f t="shared" si="53"/>
        <v>1.2545866168061748E-2</v>
      </c>
      <c r="H1070" s="10">
        <f t="shared" si="54"/>
        <v>2.0159324110000654E-3</v>
      </c>
      <c r="I1070" s="10">
        <f t="shared" si="55"/>
        <v>1.0529933757061682E-2</v>
      </c>
      <c r="J1070" s="11">
        <f>(1-$M$4)*H1070+$M$4*G1070</f>
        <v>2.5424290988531493E-3</v>
      </c>
    </row>
    <row r="1071" spans="4:10" x14ac:dyDescent="0.25">
      <c r="D1071" s="7">
        <v>44376</v>
      </c>
      <c r="E1071" s="47">
        <v>135.75469970703099</v>
      </c>
      <c r="F1071" s="47">
        <v>423.52584838867199</v>
      </c>
      <c r="G1071" s="10">
        <f t="shared" si="53"/>
        <v>1.1500206692658166E-2</v>
      </c>
      <c r="H1071" s="10">
        <f t="shared" si="54"/>
        <v>5.3804325570783185E-4</v>
      </c>
      <c r="I1071" s="10">
        <f t="shared" si="55"/>
        <v>1.0962163436950334E-2</v>
      </c>
      <c r="J1071" s="11">
        <f>(1-$M$4)*H1071+$M$4*G1071</f>
        <v>1.0861514275553486E-3</v>
      </c>
    </row>
    <row r="1072" spans="4:10" x14ac:dyDescent="0.25">
      <c r="D1072" s="7">
        <v>44377</v>
      </c>
      <c r="E1072" s="47">
        <v>136.38206481933599</v>
      </c>
      <c r="F1072" s="47">
        <v>423.88235473632801</v>
      </c>
      <c r="G1072" s="10">
        <f t="shared" si="53"/>
        <v>4.6213141324675799E-3</v>
      </c>
      <c r="H1072" s="10">
        <f t="shared" si="54"/>
        <v>8.4175818078713327E-4</v>
      </c>
      <c r="I1072" s="10">
        <f t="shared" si="55"/>
        <v>3.7795559516804467E-3</v>
      </c>
      <c r="J1072" s="11">
        <f>(1-$M$4)*H1072+$M$4*G1072</f>
        <v>1.0307359783711556E-3</v>
      </c>
    </row>
    <row r="1073" spans="4:10" x14ac:dyDescent="0.25">
      <c r="D1073" s="7">
        <v>44378</v>
      </c>
      <c r="E1073" s="47">
        <v>136.69075012207</v>
      </c>
      <c r="F1073" s="47">
        <v>426.22921752929699</v>
      </c>
      <c r="G1073" s="10">
        <f t="shared" si="53"/>
        <v>2.2633863414731614E-3</v>
      </c>
      <c r="H1073" s="10">
        <f t="shared" si="54"/>
        <v>5.5365899682915387E-3</v>
      </c>
      <c r="I1073" s="10">
        <f t="shared" si="55"/>
        <v>-3.2732036268183773E-3</v>
      </c>
      <c r="J1073" s="11">
        <f>(1-$M$4)*H1073+$M$4*G1073</f>
        <v>5.3729297869506195E-3</v>
      </c>
    </row>
    <row r="1074" spans="4:10" x14ac:dyDescent="0.25">
      <c r="D1074" s="7">
        <v>44379</v>
      </c>
      <c r="E1074" s="47">
        <v>139.36940002441401</v>
      </c>
      <c r="F1074" s="47">
        <v>429.48709106445301</v>
      </c>
      <c r="G1074" s="10">
        <f t="shared" si="53"/>
        <v>1.9596424044435068E-2</v>
      </c>
      <c r="H1074" s="10">
        <f t="shared" si="54"/>
        <v>7.6434777372624829E-3</v>
      </c>
      <c r="I1074" s="10">
        <f t="shared" si="55"/>
        <v>1.1952946307172585E-2</v>
      </c>
      <c r="J1074" s="11">
        <f>(1-$M$4)*H1074+$M$4*G1074</f>
        <v>8.2411250526211125E-3</v>
      </c>
    </row>
    <row r="1075" spans="4:10" x14ac:dyDescent="0.25">
      <c r="D1075" s="7">
        <v>44383</v>
      </c>
      <c r="E1075" s="47">
        <v>141.42070007324199</v>
      </c>
      <c r="F1075" s="47">
        <v>428.70480346679699</v>
      </c>
      <c r="G1075" s="10">
        <f t="shared" si="53"/>
        <v>1.4718439259038485E-2</v>
      </c>
      <c r="H1075" s="10">
        <f t="shared" si="54"/>
        <v>-1.8214461247652025E-3</v>
      </c>
      <c r="I1075" s="10">
        <f t="shared" si="55"/>
        <v>1.6539885383803687E-2</v>
      </c>
      <c r="J1075" s="11">
        <f>(1-$M$4)*H1075+$M$4*G1075</f>
        <v>-9.9445185557501788E-4</v>
      </c>
    </row>
    <row r="1076" spans="4:10" x14ac:dyDescent="0.25">
      <c r="D1076" s="7">
        <v>44384</v>
      </c>
      <c r="E1076" s="47">
        <v>143.95994567871099</v>
      </c>
      <c r="F1076" s="47">
        <v>430.21987915039102</v>
      </c>
      <c r="G1076" s="10">
        <f t="shared" si="53"/>
        <v>1.7955261175725434E-2</v>
      </c>
      <c r="H1076" s="10">
        <f t="shared" si="54"/>
        <v>3.5340767617766389E-3</v>
      </c>
      <c r="I1076" s="10">
        <f t="shared" si="55"/>
        <v>1.4421184413948795E-2</v>
      </c>
      <c r="J1076" s="11">
        <f>(1-$M$4)*H1076+$M$4*G1076</f>
        <v>4.2551359824740788E-3</v>
      </c>
    </row>
    <row r="1077" spans="4:10" x14ac:dyDescent="0.25">
      <c r="D1077" s="7">
        <v>44385</v>
      </c>
      <c r="E1077" s="47">
        <v>142.63554382324199</v>
      </c>
      <c r="F1077" s="47">
        <v>426.71441650390602</v>
      </c>
      <c r="G1077" s="10">
        <f t="shared" si="53"/>
        <v>-9.1997940762272856E-3</v>
      </c>
      <c r="H1077" s="10">
        <f t="shared" si="54"/>
        <v>-8.1480722215990786E-3</v>
      </c>
      <c r="I1077" s="10">
        <f t="shared" si="55"/>
        <v>-1.051721854628207E-3</v>
      </c>
      <c r="J1077" s="11">
        <f>(1-$M$4)*H1077+$M$4*G1077</f>
        <v>-8.2006583143304883E-3</v>
      </c>
    </row>
    <row r="1078" spans="4:10" x14ac:dyDescent="0.25">
      <c r="D1078" s="7">
        <v>44386</v>
      </c>
      <c r="E1078" s="47">
        <v>144.49766540527301</v>
      </c>
      <c r="F1078" s="47">
        <v>431.26953125</v>
      </c>
      <c r="G1078" s="10">
        <f t="shared" si="53"/>
        <v>1.3055102060245405E-2</v>
      </c>
      <c r="H1078" s="10">
        <f t="shared" si="54"/>
        <v>1.0674855523781668E-2</v>
      </c>
      <c r="I1078" s="10">
        <f t="shared" si="55"/>
        <v>2.3802465364637371E-3</v>
      </c>
      <c r="J1078" s="11">
        <f>(1-$M$4)*H1078+$M$4*G1078</f>
        <v>1.0793867850604854E-2</v>
      </c>
    </row>
    <row r="1079" spans="4:10" x14ac:dyDescent="0.25">
      <c r="D1079" s="7">
        <v>44389</v>
      </c>
      <c r="E1079" s="47">
        <v>143.89022827148401</v>
      </c>
      <c r="F1079" s="47">
        <v>432.81433105468801</v>
      </c>
      <c r="G1079" s="10">
        <f t="shared" si="53"/>
        <v>-4.2037851067373566E-3</v>
      </c>
      <c r="H1079" s="10">
        <f t="shared" si="54"/>
        <v>3.5819822471820917E-3</v>
      </c>
      <c r="I1079" s="10">
        <f t="shared" si="55"/>
        <v>-7.7857673539194483E-3</v>
      </c>
      <c r="J1079" s="11">
        <f>(1-$M$4)*H1079+$M$4*G1079</f>
        <v>3.1926938794861188E-3</v>
      </c>
    </row>
    <row r="1080" spans="4:10" x14ac:dyDescent="0.25">
      <c r="D1080" s="7">
        <v>44390</v>
      </c>
      <c r="E1080" s="47">
        <v>145.02542114257801</v>
      </c>
      <c r="F1080" s="47">
        <v>431.3388671875</v>
      </c>
      <c r="G1080" s="10">
        <f t="shared" si="53"/>
        <v>7.8892978677620462E-3</v>
      </c>
      <c r="H1080" s="10">
        <f t="shared" si="54"/>
        <v>-3.4089995670720796E-3</v>
      </c>
      <c r="I1080" s="10">
        <f t="shared" si="55"/>
        <v>1.1298297434834126E-2</v>
      </c>
      <c r="J1080" s="11">
        <f>(1-$M$4)*H1080+$M$4*G1080</f>
        <v>-2.8440846953303729E-3</v>
      </c>
    </row>
    <row r="1081" spans="4:10" x14ac:dyDescent="0.25">
      <c r="D1081" s="7">
        <v>44391</v>
      </c>
      <c r="E1081" s="47">
        <v>148.52059936523401</v>
      </c>
      <c r="F1081" s="47">
        <v>431.98251342773398</v>
      </c>
      <c r="G1081" s="10">
        <f t="shared" si="53"/>
        <v>2.4100452149142804E-2</v>
      </c>
      <c r="H1081" s="10">
        <f t="shared" si="54"/>
        <v>1.4922055237702736E-3</v>
      </c>
      <c r="I1081" s="10">
        <f t="shared" si="55"/>
        <v>2.260824662537253E-2</v>
      </c>
      <c r="J1081" s="11">
        <f>(1-$M$4)*H1081+$M$4*G1081</f>
        <v>2.6226178550388998E-3</v>
      </c>
    </row>
    <row r="1082" spans="4:10" x14ac:dyDescent="0.25">
      <c r="D1082" s="7">
        <v>44392</v>
      </c>
      <c r="E1082" s="47">
        <v>147.853439331055</v>
      </c>
      <c r="F1082" s="47">
        <v>430.50704956054699</v>
      </c>
      <c r="G1082" s="10">
        <f t="shared" si="53"/>
        <v>-4.4920370442241842E-3</v>
      </c>
      <c r="H1082" s="10">
        <f t="shared" si="54"/>
        <v>-3.4155638742858763E-3</v>
      </c>
      <c r="I1082" s="10">
        <f t="shared" si="55"/>
        <v>-1.0764731699383079E-3</v>
      </c>
      <c r="J1082" s="11">
        <f>(1-$M$4)*H1082+$M$4*G1082</f>
        <v>-3.4693875327827914E-3</v>
      </c>
    </row>
    <row r="1083" spans="4:10" x14ac:dyDescent="0.25">
      <c r="D1083" s="7">
        <v>44393</v>
      </c>
      <c r="E1083" s="47">
        <v>145.77224731445301</v>
      </c>
      <c r="F1083" s="47">
        <v>427.13031005859398</v>
      </c>
      <c r="G1083" s="10">
        <f t="shared" si="53"/>
        <v>-1.4076047375144563E-2</v>
      </c>
      <c r="H1083" s="10">
        <f t="shared" si="54"/>
        <v>-7.8436334675585639E-3</v>
      </c>
      <c r="I1083" s="10">
        <f t="shared" si="55"/>
        <v>-6.2324139075859986E-3</v>
      </c>
      <c r="J1083" s="11">
        <f>(1-$M$4)*H1083+$M$4*G1083</f>
        <v>-8.1552541629378635E-3</v>
      </c>
    </row>
    <row r="1084" spans="4:10" x14ac:dyDescent="0.25">
      <c r="D1084" s="7">
        <v>44396</v>
      </c>
      <c r="E1084" s="47">
        <v>141.848876953125</v>
      </c>
      <c r="F1084" s="47">
        <v>420.822509765625</v>
      </c>
      <c r="G1084" s="10">
        <f t="shared" si="53"/>
        <v>-2.6914384827069981E-2</v>
      </c>
      <c r="H1084" s="10">
        <f t="shared" si="54"/>
        <v>-1.4767859232709735E-2</v>
      </c>
      <c r="I1084" s="10">
        <f t="shared" si="55"/>
        <v>-1.2146525594360247E-2</v>
      </c>
      <c r="J1084" s="11">
        <f>(1-$M$4)*H1084+$M$4*G1084</f>
        <v>-1.5375185512427746E-2</v>
      </c>
    </row>
    <row r="1085" spans="4:10" x14ac:dyDescent="0.25">
      <c r="D1085" s="7">
        <v>44397</v>
      </c>
      <c r="E1085" s="47">
        <v>145.53326416015599</v>
      </c>
      <c r="F1085" s="47">
        <v>426.85305786132801</v>
      </c>
      <c r="G1085" s="10">
        <f t="shared" si="53"/>
        <v>2.5974031562114641E-2</v>
      </c>
      <c r="H1085" s="10">
        <f t="shared" si="54"/>
        <v>1.4330383845345462E-2</v>
      </c>
      <c r="I1085" s="10">
        <f t="shared" si="55"/>
        <v>1.1643647716769179E-2</v>
      </c>
      <c r="J1085" s="11">
        <f>(1-$M$4)*H1085+$M$4*G1085</f>
        <v>1.4912566231183921E-2</v>
      </c>
    </row>
    <row r="1086" spans="4:10" x14ac:dyDescent="0.25">
      <c r="D1086" s="7">
        <v>44398</v>
      </c>
      <c r="E1086" s="47">
        <v>144.78642272949199</v>
      </c>
      <c r="F1086" s="47">
        <v>430.30902099609398</v>
      </c>
      <c r="G1086" s="10">
        <f t="shared" si="53"/>
        <v>-5.1317575742829691E-3</v>
      </c>
      <c r="H1086" s="10">
        <f t="shared" si="54"/>
        <v>8.0963766596435782E-3</v>
      </c>
      <c r="I1086" s="10">
        <f t="shared" si="55"/>
        <v>-1.3228134233926547E-2</v>
      </c>
      <c r="J1086" s="11">
        <f>(1-$M$4)*H1086+$M$4*G1086</f>
        <v>7.4349699479472507E-3</v>
      </c>
    </row>
    <row r="1087" spans="4:10" x14ac:dyDescent="0.25">
      <c r="D1087" s="7">
        <v>44399</v>
      </c>
      <c r="E1087" s="47">
        <v>146.18051147460901</v>
      </c>
      <c r="F1087" s="47">
        <v>431.21011352539102</v>
      </c>
      <c r="G1087" s="10">
        <f t="shared" si="53"/>
        <v>9.6285875349073624E-3</v>
      </c>
      <c r="H1087" s="10">
        <f t="shared" si="54"/>
        <v>2.0940591187494917E-3</v>
      </c>
      <c r="I1087" s="10">
        <f t="shared" si="55"/>
        <v>7.5345284161578707E-3</v>
      </c>
      <c r="J1087" s="11">
        <f>(1-$M$4)*H1087+$M$4*G1087</f>
        <v>2.4707855395573854E-3</v>
      </c>
    </row>
    <row r="1088" spans="4:10" x14ac:dyDescent="0.25">
      <c r="D1088" s="7">
        <v>44400</v>
      </c>
      <c r="E1088" s="47">
        <v>147.93309020996099</v>
      </c>
      <c r="F1088" s="47">
        <v>435.64642333984398</v>
      </c>
      <c r="G1088" s="10">
        <f t="shared" si="53"/>
        <v>1.1989140807298515E-2</v>
      </c>
      <c r="H1088" s="10">
        <f t="shared" si="54"/>
        <v>1.0288046767232828E-2</v>
      </c>
      <c r="I1088" s="10">
        <f t="shared" si="55"/>
        <v>1.7010940400656871E-3</v>
      </c>
      <c r="J1088" s="11">
        <f>(1-$M$4)*H1088+$M$4*G1088</f>
        <v>1.0373101469236113E-2</v>
      </c>
    </row>
    <row r="1089" spans="4:10" x14ac:dyDescent="0.25">
      <c r="D1089" s="7">
        <v>44403</v>
      </c>
      <c r="E1089" s="47">
        <v>148.36128234863301</v>
      </c>
      <c r="F1089" s="47">
        <v>436.71585083007801</v>
      </c>
      <c r="G1089" s="10">
        <f t="shared" si="53"/>
        <v>2.894498709276494E-3</v>
      </c>
      <c r="H1089" s="10">
        <f t="shared" si="54"/>
        <v>2.4548060834181928E-3</v>
      </c>
      <c r="I1089" s="10">
        <f t="shared" si="55"/>
        <v>4.3969262585830116E-4</v>
      </c>
      <c r="J1089" s="11">
        <f>(1-$M$4)*H1089+$M$4*G1089</f>
        <v>2.4767907147111076E-3</v>
      </c>
    </row>
    <row r="1090" spans="4:10" x14ac:dyDescent="0.25">
      <c r="D1090" s="7">
        <v>44404</v>
      </c>
      <c r="E1090" s="47">
        <v>146.15065002441401</v>
      </c>
      <c r="F1090" s="47">
        <v>434.72549438476602</v>
      </c>
      <c r="G1090" s="10">
        <f t="shared" si="53"/>
        <v>-1.4900331739006289E-2</v>
      </c>
      <c r="H1090" s="10">
        <f t="shared" si="54"/>
        <v>-4.5575548529527277E-3</v>
      </c>
      <c r="I1090" s="10">
        <f t="shared" si="55"/>
        <v>-1.0342776886053562E-2</v>
      </c>
      <c r="J1090" s="11">
        <f>(1-$M$4)*H1090+$M$4*G1090</f>
        <v>-5.0746936972554061E-3</v>
      </c>
    </row>
    <row r="1091" spans="4:10" x14ac:dyDescent="0.25">
      <c r="D1091" s="7">
        <v>44405</v>
      </c>
      <c r="E1091" s="47">
        <v>144.36819458007801</v>
      </c>
      <c r="F1091" s="47">
        <v>434.54724121093801</v>
      </c>
      <c r="G1091" s="10">
        <f t="shared" si="53"/>
        <v>-1.2196014482578343E-2</v>
      </c>
      <c r="H1091" s="10">
        <f t="shared" si="54"/>
        <v>-4.1003616335011372E-4</v>
      </c>
      <c r="I1091" s="10">
        <f t="shared" si="55"/>
        <v>-1.178597831922823E-2</v>
      </c>
      <c r="J1091" s="11">
        <f>(1-$M$4)*H1091+$M$4*G1091</f>
        <v>-9.993350793115253E-4</v>
      </c>
    </row>
    <row r="1092" spans="4:10" x14ac:dyDescent="0.25">
      <c r="D1092" s="7">
        <v>44406</v>
      </c>
      <c r="E1092" s="47">
        <v>145.02542114257801</v>
      </c>
      <c r="F1092" s="47">
        <v>436.34948730468801</v>
      </c>
      <c r="G1092" s="10">
        <f t="shared" si="53"/>
        <v>4.5524332032527148E-3</v>
      </c>
      <c r="H1092" s="10">
        <f t="shared" si="54"/>
        <v>4.1474111968304861E-3</v>
      </c>
      <c r="I1092" s="10">
        <f t="shared" si="55"/>
        <v>4.0502200642222874E-4</v>
      </c>
      <c r="J1092" s="11">
        <f>(1-$M$4)*H1092+$M$4*G1092</f>
        <v>4.1676622971515967E-3</v>
      </c>
    </row>
    <row r="1093" spans="4:10" x14ac:dyDescent="0.25">
      <c r="D1093" s="7">
        <v>44407</v>
      </c>
      <c r="E1093" s="47">
        <v>145.24449157714801</v>
      </c>
      <c r="F1093" s="47">
        <v>434.23034667968801</v>
      </c>
      <c r="G1093" s="10">
        <f t="shared" si="53"/>
        <v>1.5105657535352535E-3</v>
      </c>
      <c r="H1093" s="10">
        <f t="shared" si="54"/>
        <v>-4.8565214046425442E-3</v>
      </c>
      <c r="I1093" s="10">
        <f t="shared" si="55"/>
        <v>6.3670871581777977E-3</v>
      </c>
      <c r="J1093" s="11">
        <f>(1-$M$4)*H1093+$M$4*G1093</f>
        <v>-4.5381670467336543E-3</v>
      </c>
    </row>
    <row r="1094" spans="4:10" x14ac:dyDescent="0.25">
      <c r="D1094" s="7">
        <v>44410</v>
      </c>
      <c r="E1094" s="47">
        <v>144.90594482421901</v>
      </c>
      <c r="F1094" s="47">
        <v>433.3193359375</v>
      </c>
      <c r="G1094" s="10">
        <f t="shared" si="53"/>
        <v>-2.3308749905271986E-3</v>
      </c>
      <c r="H1094" s="10">
        <f t="shared" si="54"/>
        <v>-2.0979895789273728E-3</v>
      </c>
      <c r="I1094" s="10">
        <f t="shared" si="55"/>
        <v>-2.3288541159982579E-4</v>
      </c>
      <c r="J1094" s="11">
        <f>(1-$M$4)*H1094+$M$4*G1094</f>
        <v>-2.1096338495073643E-3</v>
      </c>
    </row>
    <row r="1095" spans="4:10" x14ac:dyDescent="0.25">
      <c r="D1095" s="7">
        <v>44411</v>
      </c>
      <c r="E1095" s="47">
        <v>146.73815917968801</v>
      </c>
      <c r="F1095" s="47">
        <v>436.84457397460898</v>
      </c>
      <c r="G1095" s="10">
        <f t="shared" ref="G1095:G1158" si="56">E1095/E1094-1</f>
        <v>1.2644162789122282E-2</v>
      </c>
      <c r="H1095" s="10">
        <f t="shared" ref="H1095:H1158" si="57">F1095/F1094-1</f>
        <v>8.1354274890179656E-3</v>
      </c>
      <c r="I1095" s="10">
        <f t="shared" ref="I1095:I1158" si="58">G1095-H1095</f>
        <v>4.5087353001043162E-3</v>
      </c>
      <c r="J1095" s="11">
        <f>(1-$M$4)*H1095+$M$4*G1095</f>
        <v>8.3608642540231818E-3</v>
      </c>
    </row>
    <row r="1096" spans="4:10" x14ac:dyDescent="0.25">
      <c r="D1096" s="7">
        <v>44412</v>
      </c>
      <c r="E1096" s="47">
        <v>146.32989501953099</v>
      </c>
      <c r="F1096" s="47">
        <v>434.69580078125</v>
      </c>
      <c r="G1096" s="10">
        <f t="shared" si="56"/>
        <v>-2.7822630625826683E-3</v>
      </c>
      <c r="H1096" s="10">
        <f t="shared" si="57"/>
        <v>-4.9188505966972773E-3</v>
      </c>
      <c r="I1096" s="10">
        <f t="shared" si="58"/>
        <v>2.136587534114609E-3</v>
      </c>
      <c r="J1096" s="11">
        <f>(1-$M$4)*H1096+$M$4*G1096</f>
        <v>-4.8120212199915463E-3</v>
      </c>
    </row>
    <row r="1097" spans="4:10" x14ac:dyDescent="0.25">
      <c r="D1097" s="7">
        <v>44413</v>
      </c>
      <c r="E1097" s="47">
        <v>146.43943786621099</v>
      </c>
      <c r="F1097" s="47">
        <v>437.44866943359398</v>
      </c>
      <c r="G1097" s="10">
        <f t="shared" si="56"/>
        <v>7.4860196315573724E-4</v>
      </c>
      <c r="H1097" s="10">
        <f t="shared" si="57"/>
        <v>6.3328623083003244E-3</v>
      </c>
      <c r="I1097" s="10">
        <f t="shared" si="58"/>
        <v>-5.5842603451445871E-3</v>
      </c>
      <c r="J1097" s="11">
        <f>(1-$M$4)*H1097+$M$4*G1097</f>
        <v>6.0536492910430954E-3</v>
      </c>
    </row>
    <row r="1098" spans="4:10" x14ac:dyDescent="0.25">
      <c r="D1098" s="7">
        <v>44414</v>
      </c>
      <c r="E1098" s="47">
        <v>145.74133300781301</v>
      </c>
      <c r="F1098" s="47">
        <v>438.17150878906301</v>
      </c>
      <c r="G1098" s="10">
        <f t="shared" si="56"/>
        <v>-4.7671916020040062E-3</v>
      </c>
      <c r="H1098" s="10">
        <f t="shared" si="57"/>
        <v>1.6523981120000197E-3</v>
      </c>
      <c r="I1098" s="10">
        <f t="shared" si="58"/>
        <v>-6.4195897140040259E-3</v>
      </c>
      <c r="J1098" s="11">
        <f>(1-$M$4)*H1098+$M$4*G1098</f>
        <v>1.3314186262998182E-3</v>
      </c>
    </row>
    <row r="1099" spans="4:10" x14ac:dyDescent="0.25">
      <c r="D1099" s="7">
        <v>44417</v>
      </c>
      <c r="E1099" s="47">
        <v>145.69146728515599</v>
      </c>
      <c r="F1099" s="47">
        <v>437.81500244140602</v>
      </c>
      <c r="G1099" s="10">
        <f t="shared" si="56"/>
        <v>-3.4215223387823457E-4</v>
      </c>
      <c r="H1099" s="10">
        <f t="shared" si="57"/>
        <v>-8.1362284061381462E-4</v>
      </c>
      <c r="I1099" s="10">
        <f t="shared" si="58"/>
        <v>4.7147060673558006E-4</v>
      </c>
      <c r="J1099" s="11">
        <f>(1-$M$4)*H1099+$M$4*G1099</f>
        <v>-7.9004931027703553E-4</v>
      </c>
    </row>
    <row r="1100" spans="4:10" x14ac:dyDescent="0.25">
      <c r="D1100" s="7">
        <v>44418</v>
      </c>
      <c r="E1100" s="47">
        <v>145.20281982421901</v>
      </c>
      <c r="F1100" s="47">
        <v>438.35964965820301</v>
      </c>
      <c r="G1100" s="10">
        <f t="shared" si="56"/>
        <v>-3.3539881919136816E-3</v>
      </c>
      <c r="H1100" s="10">
        <f t="shared" si="57"/>
        <v>1.2440122283610133E-3</v>
      </c>
      <c r="I1100" s="10">
        <f t="shared" si="58"/>
        <v>-4.5980004202746949E-3</v>
      </c>
      <c r="J1100" s="11">
        <f>(1-$M$4)*H1100+$M$4*G1100</f>
        <v>1.0141122073472786E-3</v>
      </c>
    </row>
    <row r="1101" spans="4:10" x14ac:dyDescent="0.25">
      <c r="D1101" s="7">
        <v>44419</v>
      </c>
      <c r="E1101" s="47">
        <v>145.46209716796901</v>
      </c>
      <c r="F1101" s="47">
        <v>439.44894409179699</v>
      </c>
      <c r="G1101" s="10">
        <f t="shared" si="56"/>
        <v>1.7856219601235512E-3</v>
      </c>
      <c r="H1101" s="10">
        <f t="shared" si="57"/>
        <v>2.4849331694725141E-3</v>
      </c>
      <c r="I1101" s="10">
        <f t="shared" si="58"/>
        <v>-6.9931120934896285E-4</v>
      </c>
      <c r="J1101" s="11">
        <f>(1-$M$4)*H1101+$M$4*G1101</f>
        <v>2.4499676090050659E-3</v>
      </c>
    </row>
    <row r="1102" spans="4:10" x14ac:dyDescent="0.25">
      <c r="D1102" s="7">
        <v>44420</v>
      </c>
      <c r="E1102" s="47">
        <v>148.48384094238301</v>
      </c>
      <c r="F1102" s="47">
        <v>440.76596069335898</v>
      </c>
      <c r="G1102" s="10">
        <f t="shared" si="56"/>
        <v>2.0773409934580434E-2</v>
      </c>
      <c r="H1102" s="10">
        <f t="shared" si="57"/>
        <v>2.9969729573109394E-3</v>
      </c>
      <c r="I1102" s="10">
        <f t="shared" si="58"/>
        <v>1.7776436977269494E-2</v>
      </c>
      <c r="J1102" s="11">
        <f>(1-$M$4)*H1102+$M$4*G1102</f>
        <v>3.8857948061744143E-3</v>
      </c>
    </row>
    <row r="1103" spans="4:10" x14ac:dyDescent="0.25">
      <c r="D1103" s="7">
        <v>44421</v>
      </c>
      <c r="E1103" s="47">
        <v>148.693283081055</v>
      </c>
      <c r="F1103" s="47">
        <v>441.56805419921898</v>
      </c>
      <c r="G1103" s="10">
        <f t="shared" si="56"/>
        <v>1.4105382602087602E-3</v>
      </c>
      <c r="H1103" s="10">
        <f t="shared" si="57"/>
        <v>1.8197718911829863E-3</v>
      </c>
      <c r="I1103" s="10">
        <f t="shared" si="58"/>
        <v>-4.0923363097422616E-4</v>
      </c>
      <c r="J1103" s="11">
        <f>(1-$M$4)*H1103+$M$4*G1103</f>
        <v>1.7993102096342749E-3</v>
      </c>
    </row>
    <row r="1104" spans="4:10" x14ac:dyDescent="0.25">
      <c r="D1104" s="7">
        <v>44424</v>
      </c>
      <c r="E1104" s="47">
        <v>150.70774841308599</v>
      </c>
      <c r="F1104" s="47">
        <v>442.60781860351602</v>
      </c>
      <c r="G1104" s="10">
        <f t="shared" si="56"/>
        <v>1.3547789720487202E-2</v>
      </c>
      <c r="H1104" s="10">
        <f t="shared" si="57"/>
        <v>2.3547093011124787E-3</v>
      </c>
      <c r="I1104" s="10">
        <f t="shared" si="58"/>
        <v>1.1193080419374724E-2</v>
      </c>
      <c r="J1104" s="11">
        <f>(1-$M$4)*H1104+$M$4*G1104</f>
        <v>2.9143633220812147E-3</v>
      </c>
    </row>
    <row r="1105" spans="4:10" x14ac:dyDescent="0.25">
      <c r="D1105" s="7">
        <v>44425</v>
      </c>
      <c r="E1105" s="47">
        <v>149.78030395507801</v>
      </c>
      <c r="F1105" s="47">
        <v>439.70642089843801</v>
      </c>
      <c r="G1105" s="10">
        <f t="shared" si="56"/>
        <v>-6.153926840349877E-3</v>
      </c>
      <c r="H1105" s="10">
        <f t="shared" si="57"/>
        <v>-6.5552337376965086E-3</v>
      </c>
      <c r="I1105" s="10">
        <f t="shared" si="58"/>
        <v>4.0130689734663161E-4</v>
      </c>
      <c r="J1105" s="11">
        <f>(1-$M$4)*H1105+$M$4*G1105</f>
        <v>-6.5351683928291764E-3</v>
      </c>
    </row>
    <row r="1106" spans="4:10" x14ac:dyDescent="0.25">
      <c r="D1106" s="7">
        <v>44426</v>
      </c>
      <c r="E1106" s="47">
        <v>145.96073913574199</v>
      </c>
      <c r="F1106" s="47">
        <v>434.89382934570301</v>
      </c>
      <c r="G1106" s="10">
        <f t="shared" si="56"/>
        <v>-2.5501115423571252E-2</v>
      </c>
      <c r="H1106" s="10">
        <f t="shared" si="57"/>
        <v>-1.0945010861796334E-2</v>
      </c>
      <c r="I1106" s="10">
        <f t="shared" si="58"/>
        <v>-1.4556104561774919E-2</v>
      </c>
      <c r="J1106" s="11">
        <f>(1-$M$4)*H1106+$M$4*G1106</f>
        <v>-1.1672816089885079E-2</v>
      </c>
    </row>
    <row r="1107" spans="4:10" x14ac:dyDescent="0.25">
      <c r="D1107" s="7">
        <v>44427</v>
      </c>
      <c r="E1107" s="47">
        <v>146.2998046875</v>
      </c>
      <c r="F1107" s="47">
        <v>435.56716918945301</v>
      </c>
      <c r="G1107" s="10">
        <f t="shared" si="56"/>
        <v>2.3229914685667374E-3</v>
      </c>
      <c r="H1107" s="10">
        <f t="shared" si="57"/>
        <v>1.5482855775696969E-3</v>
      </c>
      <c r="I1107" s="10">
        <f t="shared" si="58"/>
        <v>7.7470589099704057E-4</v>
      </c>
      <c r="J1107" s="11">
        <f>(1-$M$4)*H1107+$M$4*G1107</f>
        <v>1.5870208721195486E-3</v>
      </c>
    </row>
    <row r="1108" spans="4:10" x14ac:dyDescent="0.25">
      <c r="D1108" s="7">
        <v>44428</v>
      </c>
      <c r="E1108" s="47">
        <v>147.78575134277301</v>
      </c>
      <c r="F1108" s="47">
        <v>439.03302001953102</v>
      </c>
      <c r="G1108" s="10">
        <f t="shared" si="56"/>
        <v>1.0156860143778257E-2</v>
      </c>
      <c r="H1108" s="10">
        <f t="shared" si="57"/>
        <v>7.9570984115437948E-3</v>
      </c>
      <c r="I1108" s="10">
        <f t="shared" si="58"/>
        <v>2.199761732234462E-3</v>
      </c>
      <c r="J1108" s="11">
        <f>(1-$M$4)*H1108+$M$4*G1108</f>
        <v>8.0670864981555179E-3</v>
      </c>
    </row>
    <row r="1109" spans="4:10" x14ac:dyDescent="0.25">
      <c r="D1109" s="7">
        <v>44431</v>
      </c>
      <c r="E1109" s="47">
        <v>149.30162048339801</v>
      </c>
      <c r="F1109" s="47">
        <v>442.89498901367199</v>
      </c>
      <c r="G1109" s="10">
        <f t="shared" si="56"/>
        <v>1.0257207659411627E-2</v>
      </c>
      <c r="H1109" s="10">
        <f t="shared" si="57"/>
        <v>8.7965342423883541E-3</v>
      </c>
      <c r="I1109" s="10">
        <f t="shared" si="58"/>
        <v>1.4606734170232727E-3</v>
      </c>
      <c r="J1109" s="11">
        <f>(1-$M$4)*H1109+$M$4*G1109</f>
        <v>8.8695679132395171E-3</v>
      </c>
    </row>
    <row r="1110" spans="4:10" x14ac:dyDescent="0.25">
      <c r="D1110" s="7">
        <v>44432</v>
      </c>
      <c r="E1110" s="47">
        <v>149.211837768555</v>
      </c>
      <c r="F1110" s="47">
        <v>443.59805297851602</v>
      </c>
      <c r="G1110" s="10">
        <f t="shared" si="56"/>
        <v>-6.0135124154925279E-4</v>
      </c>
      <c r="H1110" s="10">
        <f t="shared" si="57"/>
        <v>1.5874281314625094E-3</v>
      </c>
      <c r="I1110" s="10">
        <f t="shared" si="58"/>
        <v>-2.1887793730117622E-3</v>
      </c>
      <c r="J1110" s="11">
        <f>(1-$M$4)*H1110+$M$4*G1110</f>
        <v>1.4779891628119211E-3</v>
      </c>
    </row>
    <row r="1111" spans="4:10" x14ac:dyDescent="0.25">
      <c r="D1111" s="7">
        <v>44433</v>
      </c>
      <c r="E1111" s="47">
        <v>147.95527648925801</v>
      </c>
      <c r="F1111" s="47">
        <v>444.52886962890602</v>
      </c>
      <c r="G1111" s="10">
        <f t="shared" si="56"/>
        <v>-8.4213243271359373E-3</v>
      </c>
      <c r="H1111" s="10">
        <f t="shared" si="57"/>
        <v>2.0983334893831529E-3</v>
      </c>
      <c r="I1111" s="10">
        <f t="shared" si="58"/>
        <v>-1.051965781651909E-2</v>
      </c>
      <c r="J1111" s="11">
        <f>(1-$M$4)*H1111+$M$4*G1111</f>
        <v>1.5723505985571983E-3</v>
      </c>
    </row>
    <row r="1112" spans="4:10" x14ac:dyDescent="0.25">
      <c r="D1112" s="7">
        <v>44434</v>
      </c>
      <c r="E1112" s="47">
        <v>147.13751220703099</v>
      </c>
      <c r="F1112" s="47">
        <v>441.90472412109398</v>
      </c>
      <c r="G1112" s="10">
        <f t="shared" si="56"/>
        <v>-5.5271045523435092E-3</v>
      </c>
      <c r="H1112" s="10">
        <f t="shared" si="57"/>
        <v>-5.9032060392448793E-3</v>
      </c>
      <c r="I1112" s="10">
        <f t="shared" si="58"/>
        <v>3.7610148690137013E-4</v>
      </c>
      <c r="J1112" s="11">
        <f>(1-$M$4)*H1112+$M$4*G1112</f>
        <v>-5.8844009648998108E-3</v>
      </c>
    </row>
    <row r="1113" spans="4:10" x14ac:dyDescent="0.25">
      <c r="D1113" s="7">
        <v>44435</v>
      </c>
      <c r="E1113" s="47">
        <v>148.19464111328099</v>
      </c>
      <c r="F1113" s="47">
        <v>445.85580444335898</v>
      </c>
      <c r="G1113" s="10">
        <f t="shared" si="56"/>
        <v>7.1846321878987762E-3</v>
      </c>
      <c r="H1113" s="10">
        <f t="shared" si="57"/>
        <v>8.9410230454614048E-3</v>
      </c>
      <c r="I1113" s="10">
        <f t="shared" si="58"/>
        <v>-1.7563908575626286E-3</v>
      </c>
      <c r="J1113" s="11">
        <f>(1-$M$4)*H1113+$M$4*G1113</f>
        <v>8.8532035025832723E-3</v>
      </c>
    </row>
    <row r="1114" spans="4:10" x14ac:dyDescent="0.25">
      <c r="D1114" s="7">
        <v>44438</v>
      </c>
      <c r="E1114" s="47">
        <v>152.70230102539099</v>
      </c>
      <c r="F1114" s="47">
        <v>447.81643676757801</v>
      </c>
      <c r="G1114" s="10">
        <f t="shared" si="56"/>
        <v>3.0417158665435817E-2</v>
      </c>
      <c r="H1114" s="10">
        <f t="shared" si="57"/>
        <v>4.3974583367079045E-3</v>
      </c>
      <c r="I1114" s="10">
        <f t="shared" si="58"/>
        <v>2.6019700328727913E-2</v>
      </c>
      <c r="J1114" s="11">
        <f>(1-$M$4)*H1114+$M$4*G1114</f>
        <v>5.6984433531443003E-3</v>
      </c>
    </row>
    <row r="1115" spans="4:10" x14ac:dyDescent="0.25">
      <c r="D1115" s="7">
        <v>44439</v>
      </c>
      <c r="E1115" s="47">
        <v>151.41581726074199</v>
      </c>
      <c r="F1115" s="47">
        <v>447.15301513671898</v>
      </c>
      <c r="G1115" s="10">
        <f t="shared" si="56"/>
        <v>-8.4247830976370564E-3</v>
      </c>
      <c r="H1115" s="10">
        <f t="shared" si="57"/>
        <v>-1.4814588666011153E-3</v>
      </c>
      <c r="I1115" s="10">
        <f t="shared" si="58"/>
        <v>-6.9433242310359411E-3</v>
      </c>
      <c r="J1115" s="11">
        <f>(1-$M$4)*H1115+$M$4*G1115</f>
        <v>-1.8286250781529123E-3</v>
      </c>
    </row>
    <row r="1116" spans="4:10" x14ac:dyDescent="0.25">
      <c r="D1116" s="7">
        <v>44440</v>
      </c>
      <c r="E1116" s="47">
        <v>152.09396362304699</v>
      </c>
      <c r="F1116" s="47">
        <v>447.39065551757801</v>
      </c>
      <c r="G1116" s="10">
        <f t="shared" si="56"/>
        <v>4.4787022556382894E-3</v>
      </c>
      <c r="H1116" s="10">
        <f t="shared" si="57"/>
        <v>5.3145203725479817E-4</v>
      </c>
      <c r="I1116" s="10">
        <f t="shared" si="58"/>
        <v>3.9472502183834912E-3</v>
      </c>
      <c r="J1116" s="11">
        <f>(1-$M$4)*H1116+$M$4*G1116</f>
        <v>7.2881454817397273E-4</v>
      </c>
    </row>
    <row r="1117" spans="4:10" x14ac:dyDescent="0.25">
      <c r="D1117" s="7">
        <v>44441</v>
      </c>
      <c r="E1117" s="47">
        <v>153.23085021972699</v>
      </c>
      <c r="F1117" s="47">
        <v>448.76712036132801</v>
      </c>
      <c r="G1117" s="10">
        <f t="shared" si="56"/>
        <v>7.4748962391280038E-3</v>
      </c>
      <c r="H1117" s="10">
        <f t="shared" si="57"/>
        <v>3.0766508570849727E-3</v>
      </c>
      <c r="I1117" s="10">
        <f t="shared" si="58"/>
        <v>4.3982453820430312E-3</v>
      </c>
      <c r="J1117" s="11">
        <f>(1-$M$4)*H1117+$M$4*G1117</f>
        <v>3.2965631261871239E-3</v>
      </c>
    </row>
    <row r="1118" spans="4:10" x14ac:dyDescent="0.25">
      <c r="D1118" s="7">
        <v>44442</v>
      </c>
      <c r="E1118" s="47">
        <v>153.87908935546901</v>
      </c>
      <c r="F1118" s="47">
        <v>448.65817260742199</v>
      </c>
      <c r="G1118" s="10">
        <f t="shared" si="56"/>
        <v>4.2304740514880201E-3</v>
      </c>
      <c r="H1118" s="10">
        <f t="shared" si="57"/>
        <v>-2.4277124807692285E-4</v>
      </c>
      <c r="I1118" s="10">
        <f t="shared" si="58"/>
        <v>4.473245299564943E-3</v>
      </c>
      <c r="J1118" s="11">
        <f>(1-$M$4)*H1118+$M$4*G1118</f>
        <v>-1.9108983098675675E-5</v>
      </c>
    </row>
    <row r="1119" spans="4:10" x14ac:dyDescent="0.25">
      <c r="D1119" s="7">
        <v>44446</v>
      </c>
      <c r="E1119" s="47">
        <v>156.26257324218801</v>
      </c>
      <c r="F1119" s="47">
        <v>447.053955078125</v>
      </c>
      <c r="G1119" s="10">
        <f t="shared" si="56"/>
        <v>1.5489329295503174E-2</v>
      </c>
      <c r="H1119" s="10">
        <f t="shared" si="57"/>
        <v>-3.5755896743704385E-3</v>
      </c>
      <c r="I1119" s="10">
        <f t="shared" si="58"/>
        <v>1.9064918969873612E-2</v>
      </c>
      <c r="J1119" s="11">
        <f>(1-$M$4)*H1119+$M$4*G1119</f>
        <v>-2.6223437258767576E-3</v>
      </c>
    </row>
    <row r="1120" spans="4:10" x14ac:dyDescent="0.25">
      <c r="D1120" s="7">
        <v>44447</v>
      </c>
      <c r="E1120" s="47">
        <v>154.68687438964801</v>
      </c>
      <c r="F1120" s="47">
        <v>446.50933837890602</v>
      </c>
      <c r="G1120" s="10">
        <f t="shared" si="56"/>
        <v>-1.008366123664084E-2</v>
      </c>
      <c r="H1120" s="10">
        <f t="shared" si="57"/>
        <v>-1.2182348305671553E-3</v>
      </c>
      <c r="I1120" s="10">
        <f t="shared" si="58"/>
        <v>-8.8654264060736843E-3</v>
      </c>
      <c r="J1120" s="11">
        <f>(1-$M$4)*H1120+$M$4*G1120</f>
        <v>-1.6615061508708394E-3</v>
      </c>
    </row>
    <row r="1121" spans="4:10" x14ac:dyDescent="0.25">
      <c r="D1121" s="7">
        <v>44448</v>
      </c>
      <c r="E1121" s="47">
        <v>153.64971923828099</v>
      </c>
      <c r="F1121" s="47">
        <v>444.59820556640602</v>
      </c>
      <c r="G1121" s="10">
        <f t="shared" si="56"/>
        <v>-6.7048684994078789E-3</v>
      </c>
      <c r="H1121" s="10">
        <f t="shared" si="57"/>
        <v>-4.2801631415785302E-3</v>
      </c>
      <c r="I1121" s="10">
        <f t="shared" si="58"/>
        <v>-2.4247053578293487E-3</v>
      </c>
      <c r="J1121" s="11">
        <f>(1-$M$4)*H1121+$M$4*G1121</f>
        <v>-4.4013984094699969E-3</v>
      </c>
    </row>
    <row r="1122" spans="4:10" x14ac:dyDescent="0.25">
      <c r="D1122" s="7">
        <v>44449</v>
      </c>
      <c r="E1122" s="47">
        <v>148.56361389160199</v>
      </c>
      <c r="F1122" s="47">
        <v>441.09274291992199</v>
      </c>
      <c r="G1122" s="10">
        <f t="shared" si="56"/>
        <v>-3.3101950149296622E-2</v>
      </c>
      <c r="H1122" s="10">
        <f t="shared" si="57"/>
        <v>-7.8845631912035641E-3</v>
      </c>
      <c r="I1122" s="10">
        <f t="shared" si="58"/>
        <v>-2.5217386958093058E-2</v>
      </c>
      <c r="J1122" s="11">
        <f>(1-$M$4)*H1122+$M$4*G1122</f>
        <v>-9.1454325391082166E-3</v>
      </c>
    </row>
    <row r="1123" spans="4:10" x14ac:dyDescent="0.25">
      <c r="D1123" s="7">
        <v>44452</v>
      </c>
      <c r="E1123" s="47">
        <v>149.14204406738301</v>
      </c>
      <c r="F1123" s="47">
        <v>442.22161865234398</v>
      </c>
      <c r="G1123" s="10">
        <f t="shared" si="56"/>
        <v>3.8934848219502882E-3</v>
      </c>
      <c r="H1123" s="10">
        <f t="shared" si="57"/>
        <v>2.5592706988311065E-3</v>
      </c>
      <c r="I1123" s="10">
        <f t="shared" si="58"/>
        <v>1.3342141231191817E-3</v>
      </c>
      <c r="J1123" s="11">
        <f>(1-$M$4)*H1123+$M$4*G1123</f>
        <v>2.6259814049870655E-3</v>
      </c>
    </row>
    <row r="1124" spans="4:10" x14ac:dyDescent="0.25">
      <c r="D1124" s="7">
        <v>44453</v>
      </c>
      <c r="E1124" s="47">
        <v>147.71592712402301</v>
      </c>
      <c r="F1124" s="47">
        <v>439.83514404296898</v>
      </c>
      <c r="G1124" s="10">
        <f t="shared" si="56"/>
        <v>-9.5621389144678881E-3</v>
      </c>
      <c r="H1124" s="10">
        <f t="shared" si="57"/>
        <v>-5.3965579897421456E-3</v>
      </c>
      <c r="I1124" s="10">
        <f t="shared" si="58"/>
        <v>-4.1655809247257425E-3</v>
      </c>
      <c r="J1124" s="11">
        <f>(1-$M$4)*H1124+$M$4*G1124</f>
        <v>-5.6048370359784326E-3</v>
      </c>
    </row>
    <row r="1125" spans="4:10" x14ac:dyDescent="0.25">
      <c r="D1125" s="7">
        <v>44454</v>
      </c>
      <c r="E1125" s="47">
        <v>148.62344360351599</v>
      </c>
      <c r="F1125" s="47">
        <v>443.50894165039102</v>
      </c>
      <c r="G1125" s="10">
        <f t="shared" si="56"/>
        <v>6.1436603158644409E-3</v>
      </c>
      <c r="H1125" s="10">
        <f t="shared" si="57"/>
        <v>8.3526695335267576E-3</v>
      </c>
      <c r="I1125" s="10">
        <f t="shared" si="58"/>
        <v>-2.2090092176623166E-3</v>
      </c>
      <c r="J1125" s="11">
        <f>(1-$M$4)*H1125+$M$4*G1125</f>
        <v>8.2422190726436414E-3</v>
      </c>
    </row>
    <row r="1126" spans="4:10" x14ac:dyDescent="0.25">
      <c r="D1126" s="7">
        <v>44455</v>
      </c>
      <c r="E1126" s="47">
        <v>148.38409423828099</v>
      </c>
      <c r="F1126" s="47">
        <v>442.80584716796898</v>
      </c>
      <c r="G1126" s="10">
        <f t="shared" si="56"/>
        <v>-1.610441525453532E-3</v>
      </c>
      <c r="H1126" s="10">
        <f t="shared" si="57"/>
        <v>-1.5852994526011077E-3</v>
      </c>
      <c r="I1126" s="10">
        <f t="shared" si="58"/>
        <v>-2.5142072852424313E-5</v>
      </c>
      <c r="J1126" s="11">
        <f>(1-$M$4)*H1126+$M$4*G1126</f>
        <v>-1.5865565562437288E-3</v>
      </c>
    </row>
    <row r="1127" spans="4:10" x14ac:dyDescent="0.25">
      <c r="D1127" s="7">
        <v>44456</v>
      </c>
      <c r="E1127" s="47">
        <v>145.66156005859401</v>
      </c>
      <c r="F1127" s="47">
        <v>438.492431640625</v>
      </c>
      <c r="G1127" s="10">
        <f t="shared" si="56"/>
        <v>-1.834788420998168E-2</v>
      </c>
      <c r="H1127" s="10">
        <f t="shared" si="57"/>
        <v>-9.7410988471157145E-3</v>
      </c>
      <c r="I1127" s="10">
        <f t="shared" si="58"/>
        <v>-8.6067853628659652E-3</v>
      </c>
      <c r="J1127" s="11">
        <f>(1-$M$4)*H1127+$M$4*G1127</f>
        <v>-1.0171438115259012E-2</v>
      </c>
    </row>
    <row r="1128" spans="4:10" x14ac:dyDescent="0.25">
      <c r="D1128" s="7">
        <v>44459</v>
      </c>
      <c r="E1128" s="47">
        <v>142.55007934570301</v>
      </c>
      <c r="F1128" s="47">
        <v>431.18093872070301</v>
      </c>
      <c r="G1128" s="10">
        <f t="shared" si="56"/>
        <v>-2.1361028342957278E-2</v>
      </c>
      <c r="H1128" s="10">
        <f t="shared" si="57"/>
        <v>-1.6674159899558449E-2</v>
      </c>
      <c r="I1128" s="10">
        <f t="shared" si="58"/>
        <v>-4.6868684433988284E-3</v>
      </c>
      <c r="J1128" s="11">
        <f>(1-$M$4)*H1128+$M$4*G1128</f>
        <v>-1.6908503321728392E-2</v>
      </c>
    </row>
    <row r="1129" spans="4:10" x14ac:dyDescent="0.25">
      <c r="D1129" s="7">
        <v>44460</v>
      </c>
      <c r="E1129" s="47">
        <v>143.03872680664099</v>
      </c>
      <c r="F1129" s="47">
        <v>430.77365112304699</v>
      </c>
      <c r="G1129" s="10">
        <f t="shared" si="56"/>
        <v>3.4279003083046433E-3</v>
      </c>
      <c r="H1129" s="10">
        <f t="shared" si="57"/>
        <v>-9.4458627708460252E-4</v>
      </c>
      <c r="I1129" s="10">
        <f t="shared" si="58"/>
        <v>4.3724865853892458E-3</v>
      </c>
      <c r="J1129" s="11">
        <f>(1-$M$4)*H1129+$M$4*G1129</f>
        <v>-7.2596194781514019E-4</v>
      </c>
    </row>
    <row r="1130" spans="4:10" x14ac:dyDescent="0.25">
      <c r="D1130" s="7">
        <v>44461</v>
      </c>
      <c r="E1130" s="47">
        <v>145.45213317871099</v>
      </c>
      <c r="F1130" s="47">
        <v>434.97573852539102</v>
      </c>
      <c r="G1130" s="10">
        <f t="shared" si="56"/>
        <v>1.6872398307434811E-2</v>
      </c>
      <c r="H1130" s="10">
        <f t="shared" si="57"/>
        <v>9.7547456567712576E-3</v>
      </c>
      <c r="I1130" s="10">
        <f t="shared" si="58"/>
        <v>7.1176526506635529E-3</v>
      </c>
      <c r="J1130" s="11">
        <f>(1-$M$4)*H1130+$M$4*G1130</f>
        <v>1.0110628289304435E-2</v>
      </c>
    </row>
    <row r="1131" spans="4:10" x14ac:dyDescent="0.25">
      <c r="D1131" s="7">
        <v>44462</v>
      </c>
      <c r="E1131" s="47">
        <v>146.42947387695301</v>
      </c>
      <c r="F1131" s="47">
        <v>440.26071166992199</v>
      </c>
      <c r="G1131" s="10">
        <f t="shared" si="56"/>
        <v>6.7193287364248899E-3</v>
      </c>
      <c r="H1131" s="10">
        <f t="shared" si="57"/>
        <v>1.2150041201027806E-2</v>
      </c>
      <c r="I1131" s="10">
        <f t="shared" si="58"/>
        <v>-5.4307124646029159E-3</v>
      </c>
      <c r="J1131" s="11">
        <f>(1-$M$4)*H1131+$M$4*G1131</f>
        <v>1.187850557779766E-2</v>
      </c>
    </row>
    <row r="1132" spans="4:10" x14ac:dyDescent="0.25">
      <c r="D1132" s="7">
        <v>44463</v>
      </c>
      <c r="E1132" s="47">
        <v>146.51921081543</v>
      </c>
      <c r="F1132" s="47">
        <v>440.98593139648398</v>
      </c>
      <c r="G1132" s="10">
        <f t="shared" si="56"/>
        <v>6.1283385169019766E-4</v>
      </c>
      <c r="H1132" s="10">
        <f t="shared" si="57"/>
        <v>1.647250611600537E-3</v>
      </c>
      <c r="I1132" s="10">
        <f t="shared" si="58"/>
        <v>-1.0344167599103393E-3</v>
      </c>
      <c r="J1132" s="11">
        <f>(1-$M$4)*H1132+$M$4*G1132</f>
        <v>1.5955297736050199E-3</v>
      </c>
    </row>
    <row r="1133" spans="4:10" x14ac:dyDescent="0.25">
      <c r="D1133" s="7">
        <v>44466</v>
      </c>
      <c r="E1133" s="47">
        <v>144.97343444824199</v>
      </c>
      <c r="F1133" s="47">
        <v>439.72430419921898</v>
      </c>
      <c r="G1133" s="10">
        <f t="shared" si="56"/>
        <v>-1.0549991080249677E-2</v>
      </c>
      <c r="H1133" s="10">
        <f t="shared" si="57"/>
        <v>-2.8609239148962295E-3</v>
      </c>
      <c r="I1133" s="10">
        <f t="shared" si="58"/>
        <v>-7.689067165353447E-3</v>
      </c>
      <c r="J1133" s="11">
        <f>(1-$M$4)*H1133+$M$4*G1133</f>
        <v>-3.2453772731639019E-3</v>
      </c>
    </row>
    <row r="1134" spans="4:10" x14ac:dyDescent="0.25">
      <c r="D1134" s="7">
        <v>44467</v>
      </c>
      <c r="E1134" s="47">
        <v>141.522872924805</v>
      </c>
      <c r="F1134" s="47">
        <v>430.863037109375</v>
      </c>
      <c r="G1134" s="10">
        <f t="shared" si="56"/>
        <v>-2.3801336683300423E-2</v>
      </c>
      <c r="H1134" s="10">
        <f t="shared" si="57"/>
        <v>-2.0151870172337216E-2</v>
      </c>
      <c r="I1134" s="10">
        <f t="shared" si="58"/>
        <v>-3.6494665109632063E-3</v>
      </c>
      <c r="J1134" s="11">
        <f>(1-$M$4)*H1134+$M$4*G1134</f>
        <v>-2.0334343497885377E-2</v>
      </c>
    </row>
    <row r="1135" spans="4:10" x14ac:dyDescent="0.25">
      <c r="D1135" s="7">
        <v>44468</v>
      </c>
      <c r="E1135" s="47">
        <v>142.44038391113301</v>
      </c>
      <c r="F1135" s="47">
        <v>431.58822631835898</v>
      </c>
      <c r="G1135" s="10">
        <f t="shared" si="56"/>
        <v>6.4831286092921214E-3</v>
      </c>
      <c r="H1135" s="10">
        <f t="shared" si="57"/>
        <v>1.6831084277946218E-3</v>
      </c>
      <c r="I1135" s="10">
        <f t="shared" si="58"/>
        <v>4.8000201814974996E-3</v>
      </c>
      <c r="J1135" s="11">
        <f>(1-$M$4)*H1135+$M$4*G1135</f>
        <v>1.9231094368694968E-3</v>
      </c>
    </row>
    <row r="1136" spans="4:10" x14ac:dyDescent="0.25">
      <c r="D1136" s="7">
        <v>44469</v>
      </c>
      <c r="E1136" s="47">
        <v>141.11399841308599</v>
      </c>
      <c r="F1136" s="47">
        <v>426.313232421875</v>
      </c>
      <c r="G1136" s="10">
        <f t="shared" si="56"/>
        <v>-9.3118641050177198E-3</v>
      </c>
      <c r="H1136" s="10">
        <f t="shared" si="57"/>
        <v>-1.2222284054136612E-2</v>
      </c>
      <c r="I1136" s="10">
        <f t="shared" si="58"/>
        <v>2.910419949118892E-3</v>
      </c>
      <c r="J1136" s="11">
        <f>(1-$M$4)*H1136+$M$4*G1136</f>
        <v>-1.2076763056680666E-2</v>
      </c>
    </row>
    <row r="1137" spans="4:10" x14ac:dyDescent="0.25">
      <c r="D1137" s="7">
        <v>44470</v>
      </c>
      <c r="E1137" s="47">
        <v>142.26086425781301</v>
      </c>
      <c r="F1137" s="47">
        <v>431.379638671875</v>
      </c>
      <c r="G1137" s="10">
        <f t="shared" si="56"/>
        <v>8.127229457206564E-3</v>
      </c>
      <c r="H1137" s="10">
        <f t="shared" si="57"/>
        <v>1.1884234090548507E-2</v>
      </c>
      <c r="I1137" s="10">
        <f t="shared" si="58"/>
        <v>-3.7570046333419427E-3</v>
      </c>
      <c r="J1137" s="11">
        <f>(1-$M$4)*H1137+$M$4*G1137</f>
        <v>1.1696383858881408E-2</v>
      </c>
    </row>
    <row r="1138" spans="4:10" x14ac:dyDescent="0.25">
      <c r="D1138" s="7">
        <v>44473</v>
      </c>
      <c r="E1138" s="47">
        <v>138.76043701171901</v>
      </c>
      <c r="F1138" s="47">
        <v>425.81652832031301</v>
      </c>
      <c r="G1138" s="10">
        <f t="shared" si="56"/>
        <v>-2.4605693662526407E-2</v>
      </c>
      <c r="H1138" s="10">
        <f t="shared" si="57"/>
        <v>-1.2896089320973969E-2</v>
      </c>
      <c r="I1138" s="10">
        <f t="shared" si="58"/>
        <v>-1.1709604341552438E-2</v>
      </c>
      <c r="J1138" s="11">
        <f>(1-$M$4)*H1138+$M$4*G1138</f>
        <v>-1.3481569538051592E-2</v>
      </c>
    </row>
    <row r="1139" spans="4:10" x14ac:dyDescent="0.25">
      <c r="D1139" s="7">
        <v>44474</v>
      </c>
      <c r="E1139" s="47">
        <v>140.72506713867199</v>
      </c>
      <c r="F1139" s="47">
        <v>430.24713134765602</v>
      </c>
      <c r="G1139" s="10">
        <f t="shared" si="56"/>
        <v>1.415843138910744E-2</v>
      </c>
      <c r="H1139" s="10">
        <f t="shared" si="57"/>
        <v>1.0404957846094076E-2</v>
      </c>
      <c r="I1139" s="10">
        <f t="shared" si="58"/>
        <v>3.7534735430133637E-3</v>
      </c>
      <c r="J1139" s="11">
        <f>(1-$M$4)*H1139+$M$4*G1139</f>
        <v>1.0592631523244744E-2</v>
      </c>
    </row>
    <row r="1140" spans="4:10" x14ac:dyDescent="0.25">
      <c r="D1140" s="7">
        <v>44475</v>
      </c>
      <c r="E1140" s="47">
        <v>141.61264038085901</v>
      </c>
      <c r="F1140" s="47">
        <v>432.03527832031301</v>
      </c>
      <c r="G1140" s="10">
        <f t="shared" si="56"/>
        <v>6.30714385314457E-3</v>
      </c>
      <c r="H1140" s="10">
        <f t="shared" si="57"/>
        <v>4.1560927252577429E-3</v>
      </c>
      <c r="I1140" s="10">
        <f t="shared" si="58"/>
        <v>2.1510511278868272E-3</v>
      </c>
      <c r="J1140" s="11">
        <f>(1-$M$4)*H1140+$M$4*G1140</f>
        <v>4.2636452816520835E-3</v>
      </c>
    </row>
    <row r="1141" spans="4:10" x14ac:dyDescent="0.25">
      <c r="D1141" s="7">
        <v>44476</v>
      </c>
      <c r="E1141" s="47">
        <v>142.89910888671901</v>
      </c>
      <c r="F1141" s="47">
        <v>435.7705078125</v>
      </c>
      <c r="G1141" s="10">
        <f t="shared" si="56"/>
        <v>9.0844186112208902E-3</v>
      </c>
      <c r="H1141" s="10">
        <f t="shared" si="57"/>
        <v>8.6456585367495897E-3</v>
      </c>
      <c r="I1141" s="10">
        <f t="shared" si="58"/>
        <v>4.387600744713005E-4</v>
      </c>
      <c r="J1141" s="11">
        <f>(1-$M$4)*H1141+$M$4*G1141</f>
        <v>8.6675965404731554E-3</v>
      </c>
    </row>
    <row r="1142" spans="4:10" x14ac:dyDescent="0.25">
      <c r="D1142" s="7">
        <v>44477</v>
      </c>
      <c r="E1142" s="47">
        <v>142.510177612305</v>
      </c>
      <c r="F1142" s="47">
        <v>434.97573852539102</v>
      </c>
      <c r="G1142" s="10">
        <f t="shared" si="56"/>
        <v>-2.7217193826052366E-3</v>
      </c>
      <c r="H1142" s="10">
        <f t="shared" si="57"/>
        <v>-1.8238253228713974E-3</v>
      </c>
      <c r="I1142" s="10">
        <f t="shared" si="58"/>
        <v>-8.9789405973383918E-4</v>
      </c>
      <c r="J1142" s="11">
        <f>(1-$M$4)*H1142+$M$4*G1142</f>
        <v>-1.8687200258580895E-3</v>
      </c>
    </row>
    <row r="1143" spans="4:10" x14ac:dyDescent="0.25">
      <c r="D1143" s="7">
        <v>44480</v>
      </c>
      <c r="E1143" s="47">
        <v>142.42042541503901</v>
      </c>
      <c r="F1143" s="47">
        <v>431.82666015625</v>
      </c>
      <c r="G1143" s="10">
        <f t="shared" si="56"/>
        <v>-6.2979499969584296E-4</v>
      </c>
      <c r="H1143" s="10">
        <f t="shared" si="57"/>
        <v>-7.2396644001725408E-3</v>
      </c>
      <c r="I1143" s="10">
        <f t="shared" si="58"/>
        <v>6.6098694004766978E-3</v>
      </c>
      <c r="J1143" s="11">
        <f>(1-$M$4)*H1143+$M$4*G1143</f>
        <v>-6.9091709301487055E-3</v>
      </c>
    </row>
    <row r="1144" spans="4:10" x14ac:dyDescent="0.25">
      <c r="D1144" s="7">
        <v>44481</v>
      </c>
      <c r="E1144" s="47">
        <v>141.12397766113301</v>
      </c>
      <c r="F1144" s="47">
        <v>430.76370239257801</v>
      </c>
      <c r="G1144" s="10">
        <f t="shared" si="56"/>
        <v>-9.1029622340188521E-3</v>
      </c>
      <c r="H1144" s="10">
        <f t="shared" si="57"/>
        <v>-2.4615380701307199E-3</v>
      </c>
      <c r="I1144" s="10">
        <f t="shared" si="58"/>
        <v>-6.6414241638881322E-3</v>
      </c>
      <c r="J1144" s="11">
        <f>(1-$M$4)*H1144+$M$4*G1144</f>
        <v>-2.7936092783251263E-3</v>
      </c>
    </row>
    <row r="1145" spans="4:10" x14ac:dyDescent="0.25">
      <c r="D1145" s="7">
        <v>44482</v>
      </c>
      <c r="E1145" s="47">
        <v>140.52561950683599</v>
      </c>
      <c r="F1145" s="47">
        <v>432.31341552734398</v>
      </c>
      <c r="G1145" s="10">
        <f t="shared" si="56"/>
        <v>-4.239946777391701E-3</v>
      </c>
      <c r="H1145" s="10">
        <f t="shared" si="57"/>
        <v>3.5975945191260017E-3</v>
      </c>
      <c r="I1145" s="10">
        <f t="shared" si="58"/>
        <v>-7.8375412965177027E-3</v>
      </c>
      <c r="J1145" s="11">
        <f>(1-$M$4)*H1145+$M$4*G1145</f>
        <v>3.2057174543001165E-3</v>
      </c>
    </row>
    <row r="1146" spans="4:10" x14ac:dyDescent="0.25">
      <c r="D1146" s="7">
        <v>44483</v>
      </c>
      <c r="E1146" s="47">
        <v>143.36782836914099</v>
      </c>
      <c r="F1146" s="47">
        <v>439.585205078125</v>
      </c>
      <c r="G1146" s="10">
        <f t="shared" si="56"/>
        <v>2.0225556537516232E-2</v>
      </c>
      <c r="H1146" s="10">
        <f t="shared" si="57"/>
        <v>1.6820642824397991E-2</v>
      </c>
      <c r="I1146" s="10">
        <f t="shared" si="58"/>
        <v>3.4049137131182405E-3</v>
      </c>
      <c r="J1146" s="11">
        <f>(1-$M$4)*H1146+$M$4*G1146</f>
        <v>1.6990888510053904E-2</v>
      </c>
    </row>
    <row r="1147" spans="4:10" x14ac:dyDescent="0.25">
      <c r="D1147" s="7">
        <v>44484</v>
      </c>
      <c r="E1147" s="47">
        <v>144.44488525390599</v>
      </c>
      <c r="F1147" s="47">
        <v>442.93298339843801</v>
      </c>
      <c r="G1147" s="10">
        <f t="shared" si="56"/>
        <v>7.5125423675372893E-3</v>
      </c>
      <c r="H1147" s="10">
        <f t="shared" si="57"/>
        <v>7.61576659459684E-3</v>
      </c>
      <c r="I1147" s="10">
        <f t="shared" si="58"/>
        <v>-1.032242270595507E-4</v>
      </c>
      <c r="J1147" s="11">
        <f>(1-$M$4)*H1147+$M$4*G1147</f>
        <v>7.6106053832438623E-3</v>
      </c>
    </row>
    <row r="1148" spans="4:10" x14ac:dyDescent="0.25">
      <c r="D1148" s="7">
        <v>44487</v>
      </c>
      <c r="E1148" s="47">
        <v>146.15022277832</v>
      </c>
      <c r="F1148" s="47">
        <v>444.24432373046898</v>
      </c>
      <c r="G1148" s="10">
        <f t="shared" si="56"/>
        <v>1.1806146831826902E-2</v>
      </c>
      <c r="H1148" s="10">
        <f t="shared" si="57"/>
        <v>2.9605840639133074E-3</v>
      </c>
      <c r="I1148" s="10">
        <f t="shared" si="58"/>
        <v>8.8455627679135951E-3</v>
      </c>
      <c r="J1148" s="11">
        <f>(1-$M$4)*H1148+$M$4*G1148</f>
        <v>3.4028622023089868E-3</v>
      </c>
    </row>
    <row r="1149" spans="4:10" x14ac:dyDescent="0.25">
      <c r="D1149" s="7">
        <v>44488</v>
      </c>
      <c r="E1149" s="47">
        <v>148.35418701171901</v>
      </c>
      <c r="F1149" s="47">
        <v>447.67160034179699</v>
      </c>
      <c r="G1149" s="10">
        <f t="shared" si="56"/>
        <v>1.5080129140425447E-2</v>
      </c>
      <c r="H1149" s="10">
        <f t="shared" si="57"/>
        <v>7.7148461516582945E-3</v>
      </c>
      <c r="I1149" s="10">
        <f t="shared" si="58"/>
        <v>7.3652829887671523E-3</v>
      </c>
      <c r="J1149" s="11">
        <f>(1-$M$4)*H1149+$M$4*G1149</f>
        <v>8.0831103010966521E-3</v>
      </c>
    </row>
    <row r="1150" spans="4:10" x14ac:dyDescent="0.25">
      <c r="D1150" s="7">
        <v>44489</v>
      </c>
      <c r="E1150" s="47">
        <v>148.85282897949199</v>
      </c>
      <c r="F1150" s="47">
        <v>449.429931640625</v>
      </c>
      <c r="G1150" s="10">
        <f t="shared" si="56"/>
        <v>3.3611587095523365E-3</v>
      </c>
      <c r="H1150" s="10">
        <f t="shared" si="57"/>
        <v>3.9277258094672085E-3</v>
      </c>
      <c r="I1150" s="10">
        <f t="shared" si="58"/>
        <v>-5.6656709991487197E-4</v>
      </c>
      <c r="J1150" s="11">
        <f>(1-$M$4)*H1150+$M$4*G1150</f>
        <v>3.899397454471465E-3</v>
      </c>
    </row>
    <row r="1151" spans="4:10" x14ac:dyDescent="0.25">
      <c r="D1151" s="7">
        <v>44490</v>
      </c>
      <c r="E1151" s="47">
        <v>149.07221984863301</v>
      </c>
      <c r="F1151" s="47">
        <v>450.60217285156301</v>
      </c>
      <c r="G1151" s="10">
        <f t="shared" si="56"/>
        <v>1.4738777263765268E-3</v>
      </c>
      <c r="H1151" s="10">
        <f t="shared" si="57"/>
        <v>2.6082846922517167E-3</v>
      </c>
      <c r="I1151" s="10">
        <f t="shared" si="58"/>
        <v>-1.1344069658751899E-3</v>
      </c>
      <c r="J1151" s="11">
        <f>(1-$M$4)*H1151+$M$4*G1151</f>
        <v>2.5515643439579568E-3</v>
      </c>
    </row>
    <row r="1152" spans="4:10" x14ac:dyDescent="0.25">
      <c r="D1152" s="7">
        <v>44491</v>
      </c>
      <c r="E1152" s="47">
        <v>148.28439331054699</v>
      </c>
      <c r="F1152" s="47">
        <v>450.13525390625</v>
      </c>
      <c r="G1152" s="10">
        <f t="shared" si="56"/>
        <v>-5.2848648721135483E-3</v>
      </c>
      <c r="H1152" s="10">
        <f t="shared" si="57"/>
        <v>-1.0362110381274547E-3</v>
      </c>
      <c r="I1152" s="10">
        <f t="shared" si="58"/>
        <v>-4.2486538339860935E-3</v>
      </c>
      <c r="J1152" s="11">
        <f>(1-$M$4)*H1152+$M$4*G1152</f>
        <v>-1.2486437298267594E-3</v>
      </c>
    </row>
    <row r="1153" spans="4:10" x14ac:dyDescent="0.25">
      <c r="D1153" s="7">
        <v>44494</v>
      </c>
      <c r="E1153" s="47">
        <v>148.23452758789099</v>
      </c>
      <c r="F1153" s="47">
        <v>452.54925537109398</v>
      </c>
      <c r="G1153" s="10">
        <f t="shared" si="56"/>
        <v>-3.3628436238442028E-4</v>
      </c>
      <c r="H1153" s="10">
        <f t="shared" si="57"/>
        <v>5.3628358230006778E-3</v>
      </c>
      <c r="I1153" s="10">
        <f t="shared" si="58"/>
        <v>-5.6991201853850981E-3</v>
      </c>
      <c r="J1153" s="11">
        <f>(1-$M$4)*H1153+$M$4*G1153</f>
        <v>5.0778798137314229E-3</v>
      </c>
    </row>
    <row r="1154" spans="4:10" x14ac:dyDescent="0.25">
      <c r="D1154" s="7">
        <v>44495</v>
      </c>
      <c r="E1154" s="47">
        <v>148.912673950195</v>
      </c>
      <c r="F1154" s="47">
        <v>452.95654296875</v>
      </c>
      <c r="G1154" s="10">
        <f t="shared" si="56"/>
        <v>4.574820545111713E-3</v>
      </c>
      <c r="H1154" s="10">
        <f t="shared" si="57"/>
        <v>8.99985123878011E-4</v>
      </c>
      <c r="I1154" s="10">
        <f t="shared" si="58"/>
        <v>3.674835421233702E-3</v>
      </c>
      <c r="J1154" s="11">
        <f>(1-$M$4)*H1154+$M$4*G1154</f>
        <v>1.0837268949396961E-3</v>
      </c>
    </row>
    <row r="1155" spans="4:10" x14ac:dyDescent="0.25">
      <c r="D1155" s="7">
        <v>44496</v>
      </c>
      <c r="E1155" s="47">
        <v>148.44395446777301</v>
      </c>
      <c r="F1155" s="47">
        <v>450.94985961914102</v>
      </c>
      <c r="G1155" s="10">
        <f t="shared" si="56"/>
        <v>-3.1476130942269531E-3</v>
      </c>
      <c r="H1155" s="10">
        <f t="shared" si="57"/>
        <v>-4.4301895640073141E-3</v>
      </c>
      <c r="I1155" s="10">
        <f t="shared" si="58"/>
        <v>1.282576469780361E-3</v>
      </c>
      <c r="J1155" s="11">
        <f>(1-$M$4)*H1155+$M$4*G1155</f>
        <v>-4.3660607405182966E-3</v>
      </c>
    </row>
    <row r="1156" spans="4:10" x14ac:dyDescent="0.25">
      <c r="D1156" s="7">
        <v>44497</v>
      </c>
      <c r="E1156" s="47">
        <v>152.15380859375</v>
      </c>
      <c r="F1156" s="47">
        <v>455.30099487304699</v>
      </c>
      <c r="G1156" s="10">
        <f t="shared" si="56"/>
        <v>2.499161477662204E-2</v>
      </c>
      <c r="H1156" s="10">
        <f t="shared" si="57"/>
        <v>9.648822726280093E-3</v>
      </c>
      <c r="I1156" s="10">
        <f t="shared" si="58"/>
        <v>1.5342792050341947E-2</v>
      </c>
      <c r="J1156" s="11">
        <f>(1-$M$4)*H1156+$M$4*G1156</f>
        <v>1.041596232879719E-2</v>
      </c>
    </row>
    <row r="1157" spans="4:10" x14ac:dyDescent="0.25">
      <c r="D1157" s="7">
        <v>44498</v>
      </c>
      <c r="E1157" s="47">
        <v>149.391357421875</v>
      </c>
      <c r="F1157" s="47">
        <v>456.224853515625</v>
      </c>
      <c r="G1157" s="10">
        <f t="shared" si="56"/>
        <v>-1.8155649190818024E-2</v>
      </c>
      <c r="H1157" s="10">
        <f t="shared" si="57"/>
        <v>2.029116239545159E-3</v>
      </c>
      <c r="I1157" s="10">
        <f t="shared" si="58"/>
        <v>-2.0184765430363183E-2</v>
      </c>
      <c r="J1157" s="11">
        <f>(1-$M$4)*H1157+$M$4*G1157</f>
        <v>1.0198779680269997E-3</v>
      </c>
    </row>
    <row r="1158" spans="4:10" x14ac:dyDescent="0.25">
      <c r="D1158" s="7">
        <v>44501</v>
      </c>
      <c r="E1158" s="47">
        <v>148.55364990234401</v>
      </c>
      <c r="F1158" s="47">
        <v>457.00967407226602</v>
      </c>
      <c r="G1158" s="10">
        <f t="shared" si="56"/>
        <v>-5.6074697625602132E-3</v>
      </c>
      <c r="H1158" s="10">
        <f t="shared" si="57"/>
        <v>1.7202494572430282E-3</v>
      </c>
      <c r="I1158" s="10">
        <f t="shared" si="58"/>
        <v>-7.3277192198032415E-3</v>
      </c>
      <c r="J1158" s="11">
        <f>(1-$M$4)*H1158+$M$4*G1158</f>
        <v>1.3538634962528661E-3</v>
      </c>
    </row>
    <row r="1159" spans="4:10" x14ac:dyDescent="0.25">
      <c r="D1159" s="7">
        <v>44502</v>
      </c>
      <c r="E1159" s="47">
        <v>149.610763549805</v>
      </c>
      <c r="F1159" s="47">
        <v>458.85739135742199</v>
      </c>
      <c r="G1159" s="10">
        <f t="shared" ref="G1159:G1222" si="59">E1159/E1158-1</f>
        <v>7.1160395463585324E-3</v>
      </c>
      <c r="H1159" s="10">
        <f t="shared" ref="H1159:H1222" si="60">F1159/F1158-1</f>
        <v>4.043059458001208E-3</v>
      </c>
      <c r="I1159" s="10">
        <f t="shared" ref="I1159:I1222" si="61">G1159-H1159</f>
        <v>3.0729800883573244E-3</v>
      </c>
      <c r="J1159" s="11">
        <f>(1-$M$4)*H1159+$M$4*G1159</f>
        <v>4.1967084624190739E-3</v>
      </c>
    </row>
    <row r="1160" spans="4:10" x14ac:dyDescent="0.25">
      <c r="D1160" s="7">
        <v>44503</v>
      </c>
      <c r="E1160" s="47">
        <v>151.07676696777301</v>
      </c>
      <c r="F1160" s="47">
        <v>461.65884399414102</v>
      </c>
      <c r="G1160" s="10">
        <f t="shared" si="59"/>
        <v>9.7987830767267692E-3</v>
      </c>
      <c r="H1160" s="10">
        <f t="shared" si="60"/>
        <v>6.1052795258056403E-3</v>
      </c>
      <c r="I1160" s="10">
        <f t="shared" si="61"/>
        <v>3.6935035509211289E-3</v>
      </c>
      <c r="J1160" s="11">
        <f>(1-$M$4)*H1160+$M$4*G1160</f>
        <v>6.2899547033516967E-3</v>
      </c>
    </row>
    <row r="1161" spans="4:10" x14ac:dyDescent="0.25">
      <c r="D1161" s="7">
        <v>44504</v>
      </c>
      <c r="E1161" s="47">
        <v>150.54820251464801</v>
      </c>
      <c r="F1161" s="47">
        <v>463.83444213867199</v>
      </c>
      <c r="G1161" s="10">
        <f t="shared" si="59"/>
        <v>-3.4986481623461296E-3</v>
      </c>
      <c r="H1161" s="10">
        <f t="shared" si="60"/>
        <v>4.7125668073599858E-3</v>
      </c>
      <c r="I1161" s="10">
        <f t="shared" si="61"/>
        <v>-8.2112149697061154E-3</v>
      </c>
      <c r="J1161" s="11">
        <f>(1-$M$4)*H1161+$M$4*G1161</f>
        <v>4.30200605887468E-3</v>
      </c>
    </row>
    <row r="1162" spans="4:10" x14ac:dyDescent="0.25">
      <c r="D1162" s="7">
        <v>44505</v>
      </c>
      <c r="E1162" s="47">
        <v>151.08750915527301</v>
      </c>
      <c r="F1162" s="47">
        <v>465.44375610351602</v>
      </c>
      <c r="G1162" s="10">
        <f t="shared" si="59"/>
        <v>3.5822854847604724E-3</v>
      </c>
      <c r="H1162" s="10">
        <f t="shared" si="60"/>
        <v>3.4695870307166476E-3</v>
      </c>
      <c r="I1162" s="10">
        <f t="shared" si="61"/>
        <v>1.1269845404382473E-4</v>
      </c>
      <c r="J1162" s="11">
        <f>(1-$M$4)*H1162+$M$4*G1162</f>
        <v>3.4752219534188388E-3</v>
      </c>
    </row>
    <row r="1163" spans="4:10" x14ac:dyDescent="0.25">
      <c r="D1163" s="7">
        <v>44508</v>
      </c>
      <c r="E1163" s="47">
        <v>150.24858093261699</v>
      </c>
      <c r="F1163" s="47">
        <v>465.84109497070301</v>
      </c>
      <c r="G1163" s="10">
        <f t="shared" si="59"/>
        <v>-5.5525981422717141E-3</v>
      </c>
      <c r="H1163" s="10">
        <f t="shared" si="60"/>
        <v>8.5367751092713107E-4</v>
      </c>
      <c r="I1163" s="10">
        <f t="shared" si="61"/>
        <v>-6.4062756531988452E-3</v>
      </c>
      <c r="J1163" s="11">
        <f>(1-$M$4)*H1163+$M$4*G1163</f>
        <v>5.3336372826718876E-4</v>
      </c>
    </row>
    <row r="1164" spans="4:10" x14ac:dyDescent="0.25">
      <c r="D1164" s="7">
        <v>44509</v>
      </c>
      <c r="E1164" s="47">
        <v>150.61810302734401</v>
      </c>
      <c r="F1164" s="47">
        <v>464.30133056640602</v>
      </c>
      <c r="G1164" s="10">
        <f t="shared" si="59"/>
        <v>2.4594048904378329E-3</v>
      </c>
      <c r="H1164" s="10">
        <f t="shared" si="60"/>
        <v>-3.3053425747975318E-3</v>
      </c>
      <c r="I1164" s="10">
        <f t="shared" si="61"/>
        <v>5.7647474652353647E-3</v>
      </c>
      <c r="J1164" s="11">
        <f>(1-$M$4)*H1164+$M$4*G1164</f>
        <v>-3.0171052015357637E-3</v>
      </c>
    </row>
    <row r="1165" spans="4:10" x14ac:dyDescent="0.25">
      <c r="D1165" s="7">
        <v>44510</v>
      </c>
      <c r="E1165" s="47">
        <v>147.73178100585901</v>
      </c>
      <c r="F1165" s="47">
        <v>460.56607055664102</v>
      </c>
      <c r="G1165" s="10">
        <f t="shared" si="59"/>
        <v>-1.9163181340565716E-2</v>
      </c>
      <c r="H1165" s="10">
        <f t="shared" si="60"/>
        <v>-8.044904814742404E-3</v>
      </c>
      <c r="I1165" s="10">
        <f t="shared" si="61"/>
        <v>-1.1118276525823312E-2</v>
      </c>
      <c r="J1165" s="11">
        <f>(1-$M$4)*H1165+$M$4*G1165</f>
        <v>-8.6008186410335696E-3</v>
      </c>
    </row>
    <row r="1166" spans="4:10" x14ac:dyDescent="0.25">
      <c r="D1166" s="7">
        <v>44511</v>
      </c>
      <c r="E1166" s="47">
        <v>147.68183898925801</v>
      </c>
      <c r="F1166" s="47">
        <v>460.715087890625</v>
      </c>
      <c r="G1166" s="10">
        <f t="shared" si="59"/>
        <v>-3.3805871871950277E-4</v>
      </c>
      <c r="H1166" s="10">
        <f t="shared" si="60"/>
        <v>3.2355256609295502E-4</v>
      </c>
      <c r="I1166" s="10">
        <f t="shared" si="61"/>
        <v>-6.6161128481245779E-4</v>
      </c>
      <c r="J1166" s="11">
        <f>(1-$M$4)*H1166+$M$4*G1166</f>
        <v>2.904720018523321E-4</v>
      </c>
    </row>
    <row r="1167" spans="4:10" x14ac:dyDescent="0.25">
      <c r="D1167" s="7">
        <v>44512</v>
      </c>
      <c r="E1167" s="47">
        <v>149.79914855957</v>
      </c>
      <c r="F1167" s="47">
        <v>464.19201660156301</v>
      </c>
      <c r="G1167" s="10">
        <f t="shared" si="59"/>
        <v>1.4336966446266919E-2</v>
      </c>
      <c r="H1167" s="10">
        <f t="shared" si="60"/>
        <v>7.5468088680512579E-3</v>
      </c>
      <c r="I1167" s="10">
        <f t="shared" si="61"/>
        <v>6.7901575782156609E-3</v>
      </c>
      <c r="J1167" s="11">
        <f>(1-$M$4)*H1167+$M$4*G1167</f>
        <v>7.88631674696204E-3</v>
      </c>
    </row>
    <row r="1168" spans="4:10" x14ac:dyDescent="0.25">
      <c r="D1168" s="7">
        <v>44515</v>
      </c>
      <c r="E1168" s="47">
        <v>149.80912780761699</v>
      </c>
      <c r="F1168" s="47">
        <v>464.35098266601602</v>
      </c>
      <c r="G1168" s="10">
        <f t="shared" si="59"/>
        <v>6.6617521814693603E-5</v>
      </c>
      <c r="H1168" s="10">
        <f t="shared" si="60"/>
        <v>3.4245755800976774E-4</v>
      </c>
      <c r="I1168" s="10">
        <f t="shared" si="61"/>
        <v>-2.7584003619507413E-4</v>
      </c>
      <c r="J1168" s="11">
        <f>(1-$M$4)*H1168+$M$4*G1168</f>
        <v>3.2866555620001401E-4</v>
      </c>
    </row>
    <row r="1169" spans="4:10" x14ac:dyDescent="0.25">
      <c r="D1169" s="7">
        <v>44516</v>
      </c>
      <c r="E1169" s="47">
        <v>150.807861328125</v>
      </c>
      <c r="F1169" s="47">
        <v>466.18881225585898</v>
      </c>
      <c r="G1169" s="10">
        <f t="shared" si="59"/>
        <v>6.6667067295831384E-3</v>
      </c>
      <c r="H1169" s="10">
        <f t="shared" si="60"/>
        <v>3.957845807262661E-3</v>
      </c>
      <c r="I1169" s="10">
        <f t="shared" si="61"/>
        <v>2.7088609223204774E-3</v>
      </c>
      <c r="J1169" s="11">
        <f>(1-$M$4)*H1169+$M$4*G1169</f>
        <v>4.093288853378685E-3</v>
      </c>
    </row>
    <row r="1170" spans="4:10" x14ac:dyDescent="0.25">
      <c r="D1170" s="7">
        <v>44517</v>
      </c>
      <c r="E1170" s="47">
        <v>153.29469299316401</v>
      </c>
      <c r="F1170" s="47">
        <v>465.05633544921898</v>
      </c>
      <c r="G1170" s="10">
        <f t="shared" si="59"/>
        <v>1.6490066519995183E-2</v>
      </c>
      <c r="H1170" s="10">
        <f t="shared" si="60"/>
        <v>-2.4292234752696373E-3</v>
      </c>
      <c r="I1170" s="10">
        <f t="shared" si="61"/>
        <v>1.8919289995264821E-2</v>
      </c>
      <c r="J1170" s="11">
        <f>(1-$M$4)*H1170+$M$4*G1170</f>
        <v>-1.483258975506396E-3</v>
      </c>
    </row>
    <row r="1171" spans="4:10" x14ac:dyDescent="0.25">
      <c r="D1171" s="7">
        <v>44518</v>
      </c>
      <c r="E1171" s="47">
        <v>157.66911315918</v>
      </c>
      <c r="F1171" s="47">
        <v>466.63586425781301</v>
      </c>
      <c r="G1171" s="10">
        <f t="shared" si="59"/>
        <v>2.8536018309590627E-2</v>
      </c>
      <c r="H1171" s="10">
        <f t="shared" si="60"/>
        <v>3.3964246655586727E-3</v>
      </c>
      <c r="I1171" s="10">
        <f t="shared" si="61"/>
        <v>2.5139593644031955E-2</v>
      </c>
      <c r="J1171" s="11">
        <f>(1-$M$4)*H1171+$M$4*G1171</f>
        <v>4.6534043477602701E-3</v>
      </c>
    </row>
    <row r="1172" spans="4:10" x14ac:dyDescent="0.25">
      <c r="D1172" s="7">
        <v>44519</v>
      </c>
      <c r="E1172" s="47">
        <v>160.34571838378901</v>
      </c>
      <c r="F1172" s="47">
        <v>465.80139160156199</v>
      </c>
      <c r="G1172" s="10">
        <f t="shared" si="59"/>
        <v>1.6976091074393018E-2</v>
      </c>
      <c r="H1172" s="10">
        <f t="shared" si="60"/>
        <v>-1.788273727263201E-3</v>
      </c>
      <c r="I1172" s="10">
        <f t="shared" si="61"/>
        <v>1.8764364801656219E-2</v>
      </c>
      <c r="J1172" s="11">
        <f>(1-$M$4)*H1172+$M$4*G1172</f>
        <v>-8.5005548718038995E-4</v>
      </c>
    </row>
    <row r="1173" spans="4:10" x14ac:dyDescent="0.25">
      <c r="D1173" s="7">
        <v>44522</v>
      </c>
      <c r="E1173" s="47">
        <v>160.81510925293</v>
      </c>
      <c r="F1173" s="47">
        <v>464.49008178710898</v>
      </c>
      <c r="G1173" s="10">
        <f t="shared" si="59"/>
        <v>2.9273676520473746E-3</v>
      </c>
      <c r="H1173" s="10">
        <f t="shared" si="60"/>
        <v>-2.8151693792591859E-3</v>
      </c>
      <c r="I1173" s="10">
        <f t="shared" si="61"/>
        <v>5.7425370313065605E-3</v>
      </c>
      <c r="J1173" s="11">
        <f>(1-$M$4)*H1173+$M$4*G1173</f>
        <v>-2.5280425276938577E-3</v>
      </c>
    </row>
    <row r="1174" spans="4:10" x14ac:dyDescent="0.25">
      <c r="D1174" s="7">
        <v>44523</v>
      </c>
      <c r="E1174" s="47">
        <v>161.20462036132801</v>
      </c>
      <c r="F1174" s="47">
        <v>465.10598754882801</v>
      </c>
      <c r="G1174" s="10">
        <f t="shared" si="59"/>
        <v>2.4221051753625655E-3</v>
      </c>
      <c r="H1174" s="10">
        <f t="shared" si="60"/>
        <v>1.3259825900897582E-3</v>
      </c>
      <c r="I1174" s="10">
        <f t="shared" si="61"/>
        <v>1.0961225852728074E-3</v>
      </c>
      <c r="J1174" s="11">
        <f>(1-$M$4)*H1174+$M$4*G1174</f>
        <v>1.3807887193533984E-3</v>
      </c>
    </row>
    <row r="1175" spans="4:10" x14ac:dyDescent="0.25">
      <c r="D1175" s="7">
        <v>44524</v>
      </c>
      <c r="E1175" s="47">
        <v>161.73394775390599</v>
      </c>
      <c r="F1175" s="47">
        <v>466.34774780273398</v>
      </c>
      <c r="G1175" s="10">
        <f t="shared" si="59"/>
        <v>3.2835745736787825E-3</v>
      </c>
      <c r="H1175" s="10">
        <f t="shared" si="60"/>
        <v>2.6698436209136034E-3</v>
      </c>
      <c r="I1175" s="10">
        <f t="shared" si="61"/>
        <v>6.1373095276517908E-4</v>
      </c>
      <c r="J1175" s="11">
        <f>(1-$M$4)*H1175+$M$4*G1175</f>
        <v>2.7005301685518622E-3</v>
      </c>
    </row>
    <row r="1176" spans="4:10" x14ac:dyDescent="0.25">
      <c r="D1176" s="7">
        <v>44526</v>
      </c>
      <c r="E1176" s="47">
        <v>156.61047363281301</v>
      </c>
      <c r="F1176" s="47">
        <v>455.94674682617199</v>
      </c>
      <c r="G1176" s="10">
        <f t="shared" si="59"/>
        <v>-3.1678408845178585E-2</v>
      </c>
      <c r="H1176" s="10">
        <f t="shared" si="60"/>
        <v>-2.2303101120500379E-2</v>
      </c>
      <c r="I1176" s="10">
        <f t="shared" si="61"/>
        <v>-9.3753077246782057E-3</v>
      </c>
      <c r="J1176" s="11">
        <f>(1-$M$4)*H1176+$M$4*G1176</f>
        <v>-2.2771866506734288E-2</v>
      </c>
    </row>
    <row r="1177" spans="4:10" x14ac:dyDescent="0.25">
      <c r="D1177" s="7">
        <v>44529</v>
      </c>
      <c r="E1177" s="47">
        <v>160.03610229492199</v>
      </c>
      <c r="F1177" s="47">
        <v>461.53964233398398</v>
      </c>
      <c r="G1177" s="10">
        <f t="shared" si="59"/>
        <v>2.1873560449990448E-2</v>
      </c>
      <c r="H1177" s="10">
        <f t="shared" si="60"/>
        <v>1.2266554256048279E-2</v>
      </c>
      <c r="I1177" s="10">
        <f t="shared" si="61"/>
        <v>9.6070061939421691E-3</v>
      </c>
      <c r="J1177" s="11">
        <f>(1-$M$4)*H1177+$M$4*G1177</f>
        <v>1.2746904565745386E-2</v>
      </c>
    </row>
    <row r="1178" spans="4:10" x14ac:dyDescent="0.25">
      <c r="D1178" s="7">
        <v>44530</v>
      </c>
      <c r="E1178" s="47">
        <v>165.08967590332</v>
      </c>
      <c r="F1178" s="47">
        <v>452.55920410156301</v>
      </c>
      <c r="G1178" s="10">
        <f t="shared" si="59"/>
        <v>3.1577709878768845E-2</v>
      </c>
      <c r="H1178" s="10">
        <f t="shared" si="60"/>
        <v>-1.9457566390196357E-2</v>
      </c>
      <c r="I1178" s="10">
        <f t="shared" si="61"/>
        <v>5.1035276268965202E-2</v>
      </c>
      <c r="J1178" s="11">
        <f>(1-$M$4)*H1178+$M$4*G1178</f>
        <v>-1.6905802576748098E-2</v>
      </c>
    </row>
    <row r="1179" spans="4:10" x14ac:dyDescent="0.25">
      <c r="D1179" s="7">
        <v>44531</v>
      </c>
      <c r="E1179" s="47">
        <v>164.56034851074199</v>
      </c>
      <c r="F1179" s="47">
        <v>447.53250122070301</v>
      </c>
      <c r="G1179" s="10">
        <f t="shared" si="59"/>
        <v>-3.2063022092793103E-3</v>
      </c>
      <c r="H1179" s="10">
        <f t="shared" si="60"/>
        <v>-1.1107282395988793E-2</v>
      </c>
      <c r="I1179" s="10">
        <f t="shared" si="61"/>
        <v>7.9009801867094831E-3</v>
      </c>
      <c r="J1179" s="11">
        <f>(1-$M$4)*H1179+$M$4*G1179</f>
        <v>-1.0712233386653319E-2</v>
      </c>
    </row>
    <row r="1180" spans="4:10" x14ac:dyDescent="0.25">
      <c r="D1180" s="7">
        <v>44532</v>
      </c>
      <c r="E1180" s="47">
        <v>163.55162048339801</v>
      </c>
      <c r="F1180" s="47">
        <v>454.38705444335898</v>
      </c>
      <c r="G1180" s="10">
        <f t="shared" si="59"/>
        <v>-6.1298364792787829E-3</v>
      </c>
      <c r="H1180" s="10">
        <f t="shared" si="60"/>
        <v>1.5316324968486672E-2</v>
      </c>
      <c r="I1180" s="10">
        <f t="shared" si="61"/>
        <v>-2.1446161447765455E-2</v>
      </c>
      <c r="J1180" s="11">
        <f>(1-$M$4)*H1180+$M$4*G1180</f>
        <v>1.4244016896098399E-2</v>
      </c>
    </row>
    <row r="1181" spans="4:10" x14ac:dyDescent="0.25">
      <c r="D1181" s="7">
        <v>44533</v>
      </c>
      <c r="E1181" s="47">
        <v>161.63406372070301</v>
      </c>
      <c r="F1181" s="47">
        <v>450.43328857421898</v>
      </c>
      <c r="G1181" s="10">
        <f t="shared" si="59"/>
        <v>-1.1724474248725913E-2</v>
      </c>
      <c r="H1181" s="10">
        <f t="shared" si="60"/>
        <v>-8.7013171490625263E-3</v>
      </c>
      <c r="I1181" s="10">
        <f t="shared" si="61"/>
        <v>-3.0231570996633872E-3</v>
      </c>
      <c r="J1181" s="11">
        <f>(1-$M$4)*H1181+$M$4*G1181</f>
        <v>-8.8524750040456963E-3</v>
      </c>
    </row>
    <row r="1182" spans="4:10" x14ac:dyDescent="0.25">
      <c r="D1182" s="7">
        <v>44536</v>
      </c>
      <c r="E1182" s="47">
        <v>165.10964965820301</v>
      </c>
      <c r="F1182" s="47">
        <v>455.76791381835898</v>
      </c>
      <c r="G1182" s="10">
        <f t="shared" si="59"/>
        <v>2.1502806138102626E-2</v>
      </c>
      <c r="H1182" s="10">
        <f t="shared" si="60"/>
        <v>1.184331926493698E-2</v>
      </c>
      <c r="I1182" s="10">
        <f t="shared" si="61"/>
        <v>9.6594868731656458E-3</v>
      </c>
      <c r="J1182" s="11">
        <f>(1-$M$4)*H1182+$M$4*G1182</f>
        <v>1.2326293608595263E-2</v>
      </c>
    </row>
    <row r="1183" spans="4:10" x14ac:dyDescent="0.25">
      <c r="D1183" s="7">
        <v>44537</v>
      </c>
      <c r="E1183" s="47">
        <v>170.96217346191401</v>
      </c>
      <c r="F1183" s="47">
        <v>465.19540405273398</v>
      </c>
      <c r="G1183" s="10">
        <f t="shared" si="59"/>
        <v>3.5446285640036379E-2</v>
      </c>
      <c r="H1183" s="10">
        <f t="shared" si="60"/>
        <v>2.0684848469021855E-2</v>
      </c>
      <c r="I1183" s="10">
        <f t="shared" si="61"/>
        <v>1.4761437171014524E-2</v>
      </c>
      <c r="J1183" s="11">
        <f>(1-$M$4)*H1183+$M$4*G1183</f>
        <v>2.1422920327572578E-2</v>
      </c>
    </row>
    <row r="1184" spans="4:10" x14ac:dyDescent="0.25">
      <c r="D1184" s="7">
        <v>44538</v>
      </c>
      <c r="E1184" s="47">
        <v>174.85722351074199</v>
      </c>
      <c r="F1184" s="47">
        <v>466.42721557617199</v>
      </c>
      <c r="G1184" s="10">
        <f t="shared" si="59"/>
        <v>2.278311026325186E-2</v>
      </c>
      <c r="H1184" s="10">
        <f t="shared" si="60"/>
        <v>2.6479443105125178E-3</v>
      </c>
      <c r="I1184" s="10">
        <f t="shared" si="61"/>
        <v>2.0135165952739342E-2</v>
      </c>
      <c r="J1184" s="11">
        <f>(1-$M$4)*H1184+$M$4*G1184</f>
        <v>3.6547026081494849E-3</v>
      </c>
    </row>
    <row r="1185" spans="4:10" x14ac:dyDescent="0.25">
      <c r="D1185" s="7">
        <v>44539</v>
      </c>
      <c r="E1185" s="47">
        <v>174.33787536621099</v>
      </c>
      <c r="F1185" s="47">
        <v>463.27810668945301</v>
      </c>
      <c r="G1185" s="10">
        <f t="shared" si="59"/>
        <v>-2.9701269075629311E-3</v>
      </c>
      <c r="H1185" s="10">
        <f t="shared" si="60"/>
        <v>-6.7515547582893687E-3</v>
      </c>
      <c r="I1185" s="10">
        <f t="shared" si="61"/>
        <v>3.7814278507264376E-3</v>
      </c>
      <c r="J1185" s="11">
        <f>(1-$M$4)*H1185+$M$4*G1185</f>
        <v>-6.5624833657530468E-3</v>
      </c>
    </row>
    <row r="1186" spans="4:10" x14ac:dyDescent="0.25">
      <c r="D1186" s="7">
        <v>44540</v>
      </c>
      <c r="E1186" s="47">
        <v>179.22166442871099</v>
      </c>
      <c r="F1186" s="47">
        <v>467.63916015625</v>
      </c>
      <c r="G1186" s="10">
        <f t="shared" si="59"/>
        <v>2.8013356548261203E-2</v>
      </c>
      <c r="H1186" s="10">
        <f t="shared" si="60"/>
        <v>9.4134676424939556E-3</v>
      </c>
      <c r="I1186" s="10">
        <f t="shared" si="61"/>
        <v>1.8599888905767248E-2</v>
      </c>
      <c r="J1186" s="11">
        <f>(1-$M$4)*H1186+$M$4*G1186</f>
        <v>1.0343462087782317E-2</v>
      </c>
    </row>
    <row r="1187" spans="4:10" x14ac:dyDescent="0.25">
      <c r="D1187" s="7">
        <v>44543</v>
      </c>
      <c r="E1187" s="47">
        <v>175.51638793945301</v>
      </c>
      <c r="F1187" s="47">
        <v>463.49667358398398</v>
      </c>
      <c r="G1187" s="10">
        <f t="shared" si="59"/>
        <v>-2.0674266702460087E-2</v>
      </c>
      <c r="H1187" s="10">
        <f t="shared" si="60"/>
        <v>-8.85829700592633E-3</v>
      </c>
      <c r="I1187" s="10">
        <f t="shared" si="61"/>
        <v>-1.1815969696533757E-2</v>
      </c>
      <c r="J1187" s="11">
        <f>(1-$M$4)*H1187+$M$4*G1187</f>
        <v>-9.4490954907530175E-3</v>
      </c>
    </row>
    <row r="1188" spans="4:10" x14ac:dyDescent="0.25">
      <c r="D1188" s="7">
        <v>44544</v>
      </c>
      <c r="E1188" s="47">
        <v>174.10818481445301</v>
      </c>
      <c r="F1188" s="47">
        <v>460.30780029296898</v>
      </c>
      <c r="G1188" s="10">
        <f t="shared" si="59"/>
        <v>-8.0232002352155218E-3</v>
      </c>
      <c r="H1188" s="10">
        <f t="shared" si="60"/>
        <v>-6.8800349015605278E-3</v>
      </c>
      <c r="I1188" s="10">
        <f t="shared" si="61"/>
        <v>-1.1431653336549941E-3</v>
      </c>
      <c r="J1188" s="11">
        <f>(1-$M$4)*H1188+$M$4*G1188</f>
        <v>-6.9371931682432764E-3</v>
      </c>
    </row>
    <row r="1189" spans="4:10" x14ac:dyDescent="0.25">
      <c r="D1189" s="7">
        <v>44545</v>
      </c>
      <c r="E1189" s="47">
        <v>179.071853637695</v>
      </c>
      <c r="F1189" s="47">
        <v>467.50012207031301</v>
      </c>
      <c r="G1189" s="10">
        <f t="shared" si="59"/>
        <v>2.8509106728852318E-2</v>
      </c>
      <c r="H1189" s="10">
        <f t="shared" si="60"/>
        <v>1.5625026933643982E-2</v>
      </c>
      <c r="I1189" s="10">
        <f t="shared" si="61"/>
        <v>1.2884079795208336E-2</v>
      </c>
      <c r="J1189" s="11">
        <f>(1-$M$4)*H1189+$M$4*G1189</f>
        <v>1.6269230923404397E-2</v>
      </c>
    </row>
    <row r="1190" spans="4:10" x14ac:dyDescent="0.25">
      <c r="D1190" s="7">
        <v>44546</v>
      </c>
      <c r="E1190" s="47">
        <v>172.04080200195301</v>
      </c>
      <c r="F1190" s="47">
        <v>463.37744140625</v>
      </c>
      <c r="G1190" s="10">
        <f t="shared" si="59"/>
        <v>-3.9263856898290039E-2</v>
      </c>
      <c r="H1190" s="10">
        <f t="shared" si="60"/>
        <v>-8.8185659627334489E-3</v>
      </c>
      <c r="I1190" s="10">
        <f t="shared" si="61"/>
        <v>-3.044529093555659E-2</v>
      </c>
      <c r="J1190" s="11">
        <f>(1-$M$4)*H1190+$M$4*G1190</f>
        <v>-1.0340830509511277E-2</v>
      </c>
    </row>
    <row r="1191" spans="4:10" x14ac:dyDescent="0.25">
      <c r="D1191" s="7">
        <v>44547</v>
      </c>
      <c r="E1191" s="47">
        <v>170.92224121093801</v>
      </c>
      <c r="F1191" s="47">
        <v>458.44577026367199</v>
      </c>
      <c r="G1191" s="10">
        <f t="shared" si="59"/>
        <v>-6.5017180691956389E-3</v>
      </c>
      <c r="H1191" s="10">
        <f t="shared" si="60"/>
        <v>-1.0642881378971403E-2</v>
      </c>
      <c r="I1191" s="10">
        <f t="shared" si="61"/>
        <v>4.1411633097757639E-3</v>
      </c>
      <c r="J1191" s="11">
        <f>(1-$M$4)*H1191+$M$4*G1191</f>
        <v>-1.0435823213482614E-2</v>
      </c>
    </row>
    <row r="1192" spans="4:10" x14ac:dyDescent="0.25">
      <c r="D1192" s="7">
        <v>44550</v>
      </c>
      <c r="E1192" s="47">
        <v>169.53399658203099</v>
      </c>
      <c r="F1192" s="47">
        <v>453.57095336914102</v>
      </c>
      <c r="G1192" s="10">
        <f t="shared" si="59"/>
        <v>-8.1220829955872542E-3</v>
      </c>
      <c r="H1192" s="10">
        <f t="shared" si="60"/>
        <v>-1.0633355591277982E-2</v>
      </c>
      <c r="I1192" s="10">
        <f t="shared" si="61"/>
        <v>2.5112725956907278E-3</v>
      </c>
      <c r="J1192" s="11">
        <f>(1-$M$4)*H1192+$M$4*G1192</f>
        <v>-1.0507791961493446E-2</v>
      </c>
    </row>
    <row r="1193" spans="4:10" x14ac:dyDescent="0.25">
      <c r="D1193" s="7">
        <v>44551</v>
      </c>
      <c r="E1193" s="47">
        <v>172.76988220214801</v>
      </c>
      <c r="F1193" s="47">
        <v>461.62591552734398</v>
      </c>
      <c r="G1193" s="10">
        <f t="shared" si="59"/>
        <v>1.9086942355843739E-2</v>
      </c>
      <c r="H1193" s="10">
        <f t="shared" si="60"/>
        <v>1.7758990293294641E-2</v>
      </c>
      <c r="I1193" s="10">
        <f t="shared" si="61"/>
        <v>1.3279520625490981E-3</v>
      </c>
      <c r="J1193" s="11">
        <f>(1-$M$4)*H1193+$M$4*G1193</f>
        <v>1.7825387896422094E-2</v>
      </c>
    </row>
    <row r="1194" spans="4:10" x14ac:dyDescent="0.25">
      <c r="D1194" s="7">
        <v>44552</v>
      </c>
      <c r="E1194" s="47">
        <v>175.41650390625</v>
      </c>
      <c r="F1194" s="47">
        <v>466.24157714843801</v>
      </c>
      <c r="G1194" s="10">
        <f t="shared" si="59"/>
        <v>1.5318767775770903E-2</v>
      </c>
      <c r="H1194" s="10">
        <f t="shared" si="60"/>
        <v>9.9987055878811848E-3</v>
      </c>
      <c r="I1194" s="10">
        <f t="shared" si="61"/>
        <v>5.3200621878897181E-3</v>
      </c>
      <c r="J1194" s="11">
        <f>(1-$M$4)*H1194+$M$4*G1194</f>
        <v>1.026470869727567E-2</v>
      </c>
    </row>
    <row r="1195" spans="4:10" x14ac:dyDescent="0.25">
      <c r="D1195" s="7">
        <v>44553</v>
      </c>
      <c r="E1195" s="47">
        <v>176.05569458007801</v>
      </c>
      <c r="F1195" s="47">
        <v>469.14254760742199</v>
      </c>
      <c r="G1195" s="10">
        <f t="shared" si="59"/>
        <v>3.6438457020533388E-3</v>
      </c>
      <c r="H1195" s="10">
        <f t="shared" si="60"/>
        <v>6.2220329570916721E-3</v>
      </c>
      <c r="I1195" s="10">
        <f t="shared" si="61"/>
        <v>-2.5781872550383333E-3</v>
      </c>
      <c r="J1195" s="11">
        <f>(1-$M$4)*H1195+$M$4*G1195</f>
        <v>6.0931235943397551E-3</v>
      </c>
    </row>
    <row r="1196" spans="4:10" x14ac:dyDescent="0.25">
      <c r="D1196" s="7">
        <v>44557</v>
      </c>
      <c r="E1196" s="47">
        <v>180.10054016113301</v>
      </c>
      <c r="F1196" s="47">
        <v>475.78192138671898</v>
      </c>
      <c r="G1196" s="10">
        <f t="shared" si="59"/>
        <v>2.2974806868375497E-2</v>
      </c>
      <c r="H1196" s="10">
        <f t="shared" si="60"/>
        <v>1.4152145895010237E-2</v>
      </c>
      <c r="I1196" s="10">
        <f t="shared" si="61"/>
        <v>8.8226609733652595E-3</v>
      </c>
      <c r="J1196" s="11">
        <f>(1-$M$4)*H1196+$M$4*G1196</f>
        <v>1.4593278943678499E-2</v>
      </c>
    </row>
    <row r="1197" spans="4:10" x14ac:dyDescent="0.25">
      <c r="D1197" s="7">
        <v>44558</v>
      </c>
      <c r="E1197" s="47">
        <v>179.06185913085901</v>
      </c>
      <c r="F1197" s="47">
        <v>475.39312744140602</v>
      </c>
      <c r="G1197" s="10">
        <f t="shared" si="59"/>
        <v>-5.7672288453144427E-3</v>
      </c>
      <c r="H1197" s="10">
        <f t="shared" si="60"/>
        <v>-8.171683871042168E-4</v>
      </c>
      <c r="I1197" s="10">
        <f t="shared" si="61"/>
        <v>-4.9500604582102259E-3</v>
      </c>
      <c r="J1197" s="11">
        <f>(1-$M$4)*H1197+$M$4*G1197</f>
        <v>-1.064671410014728E-3</v>
      </c>
    </row>
    <row r="1198" spans="4:10" x14ac:dyDescent="0.25">
      <c r="D1198" s="7">
        <v>44559</v>
      </c>
      <c r="E1198" s="47">
        <v>179.15174865722699</v>
      </c>
      <c r="F1198" s="47">
        <v>476.00125122070301</v>
      </c>
      <c r="G1198" s="10">
        <f t="shared" si="59"/>
        <v>5.020026420159418E-4</v>
      </c>
      <c r="H1198" s="10">
        <f t="shared" si="60"/>
        <v>1.2792018735523492E-3</v>
      </c>
      <c r="I1198" s="10">
        <f t="shared" si="61"/>
        <v>-7.7719923153640735E-4</v>
      </c>
      <c r="J1198" s="11">
        <f>(1-$M$4)*H1198+$M$4*G1198</f>
        <v>1.2403419119755286E-3</v>
      </c>
    </row>
    <row r="1199" spans="4:10" x14ac:dyDescent="0.25">
      <c r="D1199" s="7">
        <v>44560</v>
      </c>
      <c r="E1199" s="47">
        <v>177.97325134277301</v>
      </c>
      <c r="F1199" s="47">
        <v>474.68533325195301</v>
      </c>
      <c r="G1199" s="10">
        <f t="shared" si="59"/>
        <v>-6.5782071528021069E-3</v>
      </c>
      <c r="H1199" s="10">
        <f t="shared" si="60"/>
        <v>-2.7645262809190552E-3</v>
      </c>
      <c r="I1199" s="10">
        <f t="shared" si="61"/>
        <v>-3.8136808718830517E-3</v>
      </c>
      <c r="J1199" s="11">
        <f>(1-$M$4)*H1199+$M$4*G1199</f>
        <v>-2.9552103245132078E-3</v>
      </c>
    </row>
    <row r="1200" spans="4:10" x14ac:dyDescent="0.25">
      <c r="D1200" s="7">
        <v>44561</v>
      </c>
      <c r="E1200" s="47">
        <v>177.34405517578099</v>
      </c>
      <c r="F1200" s="47">
        <v>473.48904418945301</v>
      </c>
      <c r="G1200" s="10">
        <f t="shared" si="59"/>
        <v>-3.5353411945044932E-3</v>
      </c>
      <c r="H1200" s="10">
        <f t="shared" si="60"/>
        <v>-2.5201727938475305E-3</v>
      </c>
      <c r="I1200" s="10">
        <f t="shared" si="61"/>
        <v>-1.0151684006569628E-3</v>
      </c>
      <c r="J1200" s="11">
        <f>(1-$M$4)*H1200+$M$4*G1200</f>
        <v>-2.5709312138803785E-3</v>
      </c>
    </row>
    <row r="1201" spans="4:10" x14ac:dyDescent="0.25">
      <c r="D1201" s="7">
        <v>44564</v>
      </c>
      <c r="E1201" s="47">
        <v>181.778396606445</v>
      </c>
      <c r="F1201" s="47">
        <v>476.23052978515602</v>
      </c>
      <c r="G1201" s="10">
        <f t="shared" si="59"/>
        <v>2.500417296914037E-2</v>
      </c>
      <c r="H1201" s="10">
        <f t="shared" si="60"/>
        <v>5.7899662713338795E-3</v>
      </c>
      <c r="I1201" s="10">
        <f t="shared" si="61"/>
        <v>1.9214206697806491E-2</v>
      </c>
      <c r="J1201" s="11">
        <f>(1-$M$4)*H1201+$M$4*G1201</f>
        <v>6.7506766062242034E-3</v>
      </c>
    </row>
    <row r="1202" spans="4:10" x14ac:dyDescent="0.25">
      <c r="D1202" s="7">
        <v>44565</v>
      </c>
      <c r="E1202" s="47">
        <v>179.47134399414099</v>
      </c>
      <c r="F1202" s="47">
        <v>476.07101440429699</v>
      </c>
      <c r="G1202" s="10">
        <f t="shared" si="59"/>
        <v>-1.2691566519308917E-2</v>
      </c>
      <c r="H1202" s="10">
        <f t="shared" si="60"/>
        <v>-3.3495412595874186E-4</v>
      </c>
      <c r="I1202" s="10">
        <f t="shared" si="61"/>
        <v>-1.2356612393350175E-2</v>
      </c>
      <c r="J1202" s="11">
        <f>(1-$M$4)*H1202+$M$4*G1202</f>
        <v>-9.5278474562625055E-4</v>
      </c>
    </row>
    <row r="1203" spans="4:10" x14ac:dyDescent="0.25">
      <c r="D1203" s="7">
        <v>44566</v>
      </c>
      <c r="E1203" s="47">
        <v>174.69741821289099</v>
      </c>
      <c r="F1203" s="47">
        <v>466.929443359375</v>
      </c>
      <c r="G1203" s="10">
        <f t="shared" si="59"/>
        <v>-2.6599933309720214E-2</v>
      </c>
      <c r="H1203" s="10">
        <f t="shared" si="60"/>
        <v>-1.9202116424501758E-2</v>
      </c>
      <c r="I1203" s="10">
        <f t="shared" si="61"/>
        <v>-7.3978168852184556E-3</v>
      </c>
      <c r="J1203" s="11">
        <f>(1-$M$4)*H1203+$M$4*G1203</f>
        <v>-1.9572007268762681E-2</v>
      </c>
    </row>
    <row r="1204" spans="4:10" x14ac:dyDescent="0.25">
      <c r="D1204" s="7">
        <v>44567</v>
      </c>
      <c r="E1204" s="47">
        <v>171.78114318847699</v>
      </c>
      <c r="F1204" s="47">
        <v>466.49078369140602</v>
      </c>
      <c r="G1204" s="10">
        <f t="shared" si="59"/>
        <v>-1.6693292060333431E-2</v>
      </c>
      <c r="H1204" s="10">
        <f t="shared" si="60"/>
        <v>-9.3945600177403055E-4</v>
      </c>
      <c r="I1204" s="10">
        <f t="shared" si="61"/>
        <v>-1.5753836058559401E-2</v>
      </c>
      <c r="J1204" s="11">
        <f>(1-$M$4)*H1204+$M$4*G1204</f>
        <v>-1.7271478047020004E-3</v>
      </c>
    </row>
    <row r="1205" spans="4:10" x14ac:dyDescent="0.25">
      <c r="D1205" s="7">
        <v>44568</v>
      </c>
      <c r="E1205" s="47">
        <v>171.950927734375</v>
      </c>
      <c r="F1205" s="47">
        <v>464.64651489257801</v>
      </c>
      <c r="G1205" s="10">
        <f t="shared" si="59"/>
        <v>9.8837708695254101E-4</v>
      </c>
      <c r="H1205" s="10">
        <f t="shared" si="60"/>
        <v>-3.9534946097627977E-3</v>
      </c>
      <c r="I1205" s="10">
        <f t="shared" si="61"/>
        <v>4.9418716967153387E-3</v>
      </c>
      <c r="J1205" s="11">
        <f>(1-$M$4)*H1205+$M$4*G1205</f>
        <v>-3.7064010249270303E-3</v>
      </c>
    </row>
    <row r="1206" spans="4:10" x14ac:dyDescent="0.25">
      <c r="D1206" s="7">
        <v>44571</v>
      </c>
      <c r="E1206" s="47">
        <v>171.97090148925801</v>
      </c>
      <c r="F1206" s="47">
        <v>464.06832885742199</v>
      </c>
      <c r="G1206" s="10">
        <f t="shared" si="59"/>
        <v>1.1615962266775526E-4</v>
      </c>
      <c r="H1206" s="10">
        <f t="shared" si="60"/>
        <v>-1.24435676718615E-3</v>
      </c>
      <c r="I1206" s="10">
        <f t="shared" si="61"/>
        <v>1.3605163898539052E-3</v>
      </c>
      <c r="J1206" s="11">
        <f>(1-$M$4)*H1206+$M$4*G1206</f>
        <v>-1.1763309476934547E-3</v>
      </c>
    </row>
    <row r="1207" spans="4:10" x14ac:dyDescent="0.25">
      <c r="D1207" s="7">
        <v>44572</v>
      </c>
      <c r="E1207" s="47">
        <v>174.85722351074199</v>
      </c>
      <c r="F1207" s="47">
        <v>468.29519653320301</v>
      </c>
      <c r="G1207" s="10">
        <f t="shared" si="59"/>
        <v>1.6783781421674249E-2</v>
      </c>
      <c r="H1207" s="10">
        <f t="shared" si="60"/>
        <v>9.1082873209382686E-3</v>
      </c>
      <c r="I1207" s="10">
        <f t="shared" si="61"/>
        <v>7.67549410073598E-3</v>
      </c>
      <c r="J1207" s="11">
        <f>(1-$M$4)*H1207+$M$4*G1207</f>
        <v>9.4920620259750666E-3</v>
      </c>
    </row>
    <row r="1208" spans="4:10" x14ac:dyDescent="0.25">
      <c r="D1208" s="7">
        <v>44573</v>
      </c>
      <c r="E1208" s="47">
        <v>175.306640625</v>
      </c>
      <c r="F1208" s="47">
        <v>469.56124877929699</v>
      </c>
      <c r="G1208" s="10">
        <f t="shared" si="59"/>
        <v>2.5701947293610417E-3</v>
      </c>
      <c r="H1208" s="10">
        <f t="shared" si="60"/>
        <v>2.7035345556960522E-3</v>
      </c>
      <c r="I1208" s="10">
        <f t="shared" si="61"/>
        <v>-1.3333982633501051E-4</v>
      </c>
      <c r="J1208" s="11">
        <f>(1-$M$4)*H1208+$M$4*G1208</f>
        <v>2.6968675643793015E-3</v>
      </c>
    </row>
    <row r="1209" spans="4:10" x14ac:dyDescent="0.25">
      <c r="D1209" s="7">
        <v>44574</v>
      </c>
      <c r="E1209" s="47">
        <v>171.97090148925801</v>
      </c>
      <c r="F1209" s="47">
        <v>463.09133911132801</v>
      </c>
      <c r="G1209" s="10">
        <f t="shared" si="59"/>
        <v>-1.9028024972981505E-2</v>
      </c>
      <c r="H1209" s="10">
        <f t="shared" si="60"/>
        <v>-1.3778627782400243E-2</v>
      </c>
      <c r="I1209" s="10">
        <f t="shared" si="61"/>
        <v>-5.249397190581262E-3</v>
      </c>
      <c r="J1209" s="11">
        <f>(1-$M$4)*H1209+$M$4*G1209</f>
        <v>-1.4041097641929305E-2</v>
      </c>
    </row>
    <row r="1210" spans="4:10" x14ac:dyDescent="0.25">
      <c r="D1210" s="7">
        <v>44575</v>
      </c>
      <c r="E1210" s="47">
        <v>172.84979248046901</v>
      </c>
      <c r="F1210" s="47">
        <v>463.28076171875</v>
      </c>
      <c r="G1210" s="10">
        <f t="shared" si="59"/>
        <v>5.1106959584432676E-3</v>
      </c>
      <c r="H1210" s="10">
        <f t="shared" si="60"/>
        <v>4.0903940847925035E-4</v>
      </c>
      <c r="I1210" s="10">
        <f t="shared" si="61"/>
        <v>4.7016565499640173E-3</v>
      </c>
      <c r="J1210" s="11">
        <f>(1-$M$4)*H1210+$M$4*G1210</f>
        <v>6.4412223597745113E-4</v>
      </c>
    </row>
    <row r="1211" spans="4:10" x14ac:dyDescent="0.25">
      <c r="D1211" s="7">
        <v>44579</v>
      </c>
      <c r="E1211" s="47">
        <v>169.58393859863301</v>
      </c>
      <c r="F1211" s="47">
        <v>455.07623291015602</v>
      </c>
      <c r="G1211" s="10">
        <f t="shared" si="59"/>
        <v>-1.8894172998240699E-2</v>
      </c>
      <c r="H1211" s="10">
        <f t="shared" si="60"/>
        <v>-1.770962553712685E-2</v>
      </c>
      <c r="I1211" s="10">
        <f t="shared" si="61"/>
        <v>-1.1845474611138496E-3</v>
      </c>
      <c r="J1211" s="11">
        <f>(1-$M$4)*H1211+$M$4*G1211</f>
        <v>-1.7768852910182542E-2</v>
      </c>
    </row>
    <row r="1212" spans="4:10" x14ac:dyDescent="0.25">
      <c r="D1212" s="7">
        <v>44580</v>
      </c>
      <c r="E1212" s="47">
        <v>166.018478393555</v>
      </c>
      <c r="F1212" s="47">
        <v>450.35092163085898</v>
      </c>
      <c r="G1212" s="10">
        <f t="shared" si="59"/>
        <v>-2.1024751722016899E-2</v>
      </c>
      <c r="H1212" s="10">
        <f t="shared" si="60"/>
        <v>-1.0383559802891185E-2</v>
      </c>
      <c r="I1212" s="10">
        <f t="shared" si="61"/>
        <v>-1.0641191919125714E-2</v>
      </c>
      <c r="J1212" s="11">
        <f>(1-$M$4)*H1212+$M$4*G1212</f>
        <v>-1.091561939884747E-2</v>
      </c>
    </row>
    <row r="1213" spans="4:10" x14ac:dyDescent="0.25">
      <c r="D1213" s="7">
        <v>44581</v>
      </c>
      <c r="E1213" s="47">
        <v>164.30065917968801</v>
      </c>
      <c r="F1213" s="47">
        <v>445.36642456054699</v>
      </c>
      <c r="G1213" s="10">
        <f t="shared" si="59"/>
        <v>-1.0347156717066208E-2</v>
      </c>
      <c r="H1213" s="10">
        <f t="shared" si="60"/>
        <v>-1.1068029021150005E-2</v>
      </c>
      <c r="I1213" s="10">
        <f t="shared" si="61"/>
        <v>7.2087230408379721E-4</v>
      </c>
      <c r="J1213" s="11">
        <f>(1-$M$4)*H1213+$M$4*G1213</f>
        <v>-1.1031985405945815E-2</v>
      </c>
    </row>
    <row r="1214" spans="4:10" x14ac:dyDescent="0.25">
      <c r="D1214" s="7">
        <v>44582</v>
      </c>
      <c r="E1214" s="47">
        <v>162.20335388183599</v>
      </c>
      <c r="F1214" s="47">
        <v>436.62359619140602</v>
      </c>
      <c r="G1214" s="10">
        <f t="shared" si="59"/>
        <v>-1.2765044938488623E-2</v>
      </c>
      <c r="H1214" s="10">
        <f t="shared" si="60"/>
        <v>-1.9630640944179212E-2</v>
      </c>
      <c r="I1214" s="10">
        <f t="shared" si="61"/>
        <v>6.8655960056905885E-3</v>
      </c>
      <c r="J1214" s="11">
        <f>(1-$M$4)*H1214+$M$4*G1214</f>
        <v>-1.928736114389468E-2</v>
      </c>
    </row>
    <row r="1215" spans="4:10" x14ac:dyDescent="0.25">
      <c r="D1215" s="7">
        <v>44585</v>
      </c>
      <c r="E1215" s="47">
        <v>161.41433715820301</v>
      </c>
      <c r="F1215" s="47">
        <v>438.47781372070301</v>
      </c>
      <c r="G1215" s="10">
        <f t="shared" si="59"/>
        <v>-4.8643675038173573E-3</v>
      </c>
      <c r="H1215" s="10">
        <f t="shared" si="60"/>
        <v>4.2467185591228418E-3</v>
      </c>
      <c r="I1215" s="10">
        <f t="shared" si="61"/>
        <v>-9.1110860629401991E-3</v>
      </c>
      <c r="J1215" s="11">
        <f>(1-$M$4)*H1215+$M$4*G1215</f>
        <v>3.7911642559758313E-3</v>
      </c>
    </row>
    <row r="1216" spans="4:10" x14ac:dyDescent="0.25">
      <c r="D1216" s="7">
        <v>44586</v>
      </c>
      <c r="E1216" s="47">
        <v>159.57669067382801</v>
      </c>
      <c r="F1216" s="47">
        <v>433.12445068359398</v>
      </c>
      <c r="G1216" s="10">
        <f t="shared" si="59"/>
        <v>-1.1384654651673931E-2</v>
      </c>
      <c r="H1216" s="10">
        <f t="shared" si="60"/>
        <v>-1.2208971285646353E-2</v>
      </c>
      <c r="I1216" s="10">
        <f t="shared" si="61"/>
        <v>8.2431663397242172E-4</v>
      </c>
      <c r="J1216" s="11">
        <f>(1-$M$4)*H1216+$M$4*G1216</f>
        <v>-1.2167755453947731E-2</v>
      </c>
    </row>
    <row r="1217" spans="4:10" x14ac:dyDescent="0.25">
      <c r="D1217" s="7">
        <v>44587</v>
      </c>
      <c r="E1217" s="47">
        <v>159.48680114746099</v>
      </c>
      <c r="F1217" s="47">
        <v>432.037841796875</v>
      </c>
      <c r="G1217" s="10">
        <f t="shared" si="59"/>
        <v>-5.6329985280090256E-4</v>
      </c>
      <c r="H1217" s="10">
        <f t="shared" si="60"/>
        <v>-2.5087682881997919E-3</v>
      </c>
      <c r="I1217" s="10">
        <f t="shared" si="61"/>
        <v>1.9454684353988894E-3</v>
      </c>
      <c r="J1217" s="11">
        <f>(1-$M$4)*H1217+$M$4*G1217</f>
        <v>-2.4114948664298473E-3</v>
      </c>
    </row>
    <row r="1218" spans="4:10" x14ac:dyDescent="0.25">
      <c r="D1218" s="7">
        <v>44588</v>
      </c>
      <c r="E1218" s="47">
        <v>159.01741027832</v>
      </c>
      <c r="F1218" s="47">
        <v>429.90444946289102</v>
      </c>
      <c r="G1218" s="10">
        <f t="shared" si="59"/>
        <v>-2.943133010154253E-3</v>
      </c>
      <c r="H1218" s="10">
        <f t="shared" si="60"/>
        <v>-4.9379756298917332E-3</v>
      </c>
      <c r="I1218" s="10">
        <f t="shared" si="61"/>
        <v>1.9948426197374802E-3</v>
      </c>
      <c r="J1218" s="11">
        <f>(1-$M$4)*H1218+$M$4*G1218</f>
        <v>-4.8382334989048592E-3</v>
      </c>
    </row>
    <row r="1219" spans="4:10" x14ac:dyDescent="0.25">
      <c r="D1219" s="7">
        <v>44589</v>
      </c>
      <c r="E1219" s="47">
        <v>170.11326599121099</v>
      </c>
      <c r="F1219" s="47">
        <v>440.581298828125</v>
      </c>
      <c r="G1219" s="10">
        <f t="shared" si="59"/>
        <v>6.9777615504305501E-2</v>
      </c>
      <c r="H1219" s="10">
        <f t="shared" si="60"/>
        <v>2.4835400932866181E-2</v>
      </c>
      <c r="I1219" s="10">
        <f t="shared" si="61"/>
        <v>4.4942214571439321E-2</v>
      </c>
      <c r="J1219" s="11">
        <f>(1-$M$4)*H1219+$M$4*G1219</f>
        <v>2.7082511661438144E-2</v>
      </c>
    </row>
    <row r="1220" spans="4:10" x14ac:dyDescent="0.25">
      <c r="D1220" s="7">
        <v>44592</v>
      </c>
      <c r="E1220" s="47">
        <v>174.55760192871099</v>
      </c>
      <c r="F1220" s="47">
        <v>448.51663208007801</v>
      </c>
      <c r="G1220" s="10">
        <f t="shared" si="59"/>
        <v>2.6125745758885266E-2</v>
      </c>
      <c r="H1220" s="10">
        <f t="shared" si="60"/>
        <v>1.8011053290413637E-2</v>
      </c>
      <c r="I1220" s="10">
        <f t="shared" si="61"/>
        <v>8.1146924684716293E-3</v>
      </c>
      <c r="J1220" s="11">
        <f>(1-$M$4)*H1220+$M$4*G1220</f>
        <v>1.8416787913837215E-2</v>
      </c>
    </row>
    <row r="1221" spans="4:10" x14ac:dyDescent="0.25">
      <c r="D1221" s="7">
        <v>44593</v>
      </c>
      <c r="E1221" s="47">
        <v>174.38781738281301</v>
      </c>
      <c r="F1221" s="47">
        <v>451.54724121093801</v>
      </c>
      <c r="G1221" s="10">
        <f t="shared" si="59"/>
        <v>-9.7265626946063666E-4</v>
      </c>
      <c r="H1221" s="10">
        <f t="shared" si="60"/>
        <v>6.7569604204085199E-3</v>
      </c>
      <c r="I1221" s="10">
        <f t="shared" si="61"/>
        <v>-7.7296166898691565E-3</v>
      </c>
      <c r="J1221" s="11">
        <f>(1-$M$4)*H1221+$M$4*G1221</f>
        <v>6.3704795859150613E-3</v>
      </c>
    </row>
    <row r="1222" spans="4:10" x14ac:dyDescent="0.25">
      <c r="D1222" s="7">
        <v>44594</v>
      </c>
      <c r="E1222" s="47">
        <v>175.61625671386699</v>
      </c>
      <c r="F1222" s="47">
        <v>455.93359375</v>
      </c>
      <c r="G1222" s="10">
        <f t="shared" si="59"/>
        <v>7.0442955791878425E-3</v>
      </c>
      <c r="H1222" s="10">
        <f t="shared" si="60"/>
        <v>9.7140501341539398E-3</v>
      </c>
      <c r="I1222" s="10">
        <f t="shared" si="61"/>
        <v>-2.6697545549660973E-3</v>
      </c>
      <c r="J1222" s="11">
        <f>(1-$M$4)*H1222+$M$4*G1222</f>
        <v>9.5805624064056339E-3</v>
      </c>
    </row>
    <row r="1223" spans="4:10" x14ac:dyDescent="0.25">
      <c r="D1223" s="7">
        <v>44595</v>
      </c>
      <c r="E1223" s="47">
        <v>172.67999267578099</v>
      </c>
      <c r="F1223" s="47">
        <v>445.21688842773398</v>
      </c>
      <c r="G1223" s="10">
        <f t="shared" ref="G1223:G1264" si="62">E1223/E1222-1</f>
        <v>-1.6719773516583269E-2</v>
      </c>
      <c r="H1223" s="10">
        <f t="shared" ref="H1223:H1264" si="63">F1223/F1222-1</f>
        <v>-2.3504969735005488E-2</v>
      </c>
      <c r="I1223" s="10">
        <f t="shared" ref="I1223:I1264" si="64">G1223-H1223</f>
        <v>6.7851962184222181E-3</v>
      </c>
      <c r="J1223" s="11">
        <f>(1-$M$4)*H1223+$M$4*G1223</f>
        <v>-2.3165709924084375E-2</v>
      </c>
    </row>
    <row r="1224" spans="4:10" x14ac:dyDescent="0.25">
      <c r="D1224" s="7">
        <v>44596</v>
      </c>
      <c r="E1224" s="47">
        <v>172.38999938964801</v>
      </c>
      <c r="F1224" s="47">
        <v>447.31039428710898</v>
      </c>
      <c r="G1224" s="10">
        <f t="shared" si="62"/>
        <v>-1.6793681864317733E-3</v>
      </c>
      <c r="H1224" s="10">
        <f t="shared" si="63"/>
        <v>4.7022157375209428E-3</v>
      </c>
      <c r="I1224" s="10">
        <f t="shared" si="64"/>
        <v>-6.3815839239527161E-3</v>
      </c>
      <c r="J1224" s="11">
        <f>(1-$M$4)*H1224+$M$4*G1224</f>
        <v>4.3831365413233066E-3</v>
      </c>
    </row>
    <row r="1225" spans="4:10" x14ac:dyDescent="0.25">
      <c r="D1225" s="7">
        <v>44599</v>
      </c>
      <c r="E1225" s="47">
        <v>171.66000366210901</v>
      </c>
      <c r="F1225" s="47">
        <v>445.87484741210898</v>
      </c>
      <c r="G1225" s="10">
        <f t="shared" si="62"/>
        <v>-4.2345596039421451E-3</v>
      </c>
      <c r="H1225" s="10">
        <f t="shared" si="63"/>
        <v>-3.2092857517604934E-3</v>
      </c>
      <c r="I1225" s="10">
        <f t="shared" si="64"/>
        <v>-1.0252738521816518E-3</v>
      </c>
      <c r="J1225" s="11">
        <f>(1-$M$4)*H1225+$M$4*G1225</f>
        <v>-3.2605494443695756E-3</v>
      </c>
    </row>
    <row r="1226" spans="4:10" x14ac:dyDescent="0.25">
      <c r="D1226" s="7">
        <v>44600</v>
      </c>
      <c r="E1226" s="47">
        <v>174.830001831055</v>
      </c>
      <c r="F1226" s="47">
        <v>449.54345703125</v>
      </c>
      <c r="G1226" s="10">
        <f t="shared" si="62"/>
        <v>1.8466725511585791E-2</v>
      </c>
      <c r="H1226" s="10">
        <f t="shared" si="63"/>
        <v>8.2278909439137404E-3</v>
      </c>
      <c r="I1226" s="10">
        <f t="shared" si="64"/>
        <v>1.023883456767205E-2</v>
      </c>
      <c r="J1226" s="11">
        <f>(1-$M$4)*H1226+$M$4*G1226</f>
        <v>8.7398326722973423E-3</v>
      </c>
    </row>
    <row r="1227" spans="4:10" x14ac:dyDescent="0.25">
      <c r="D1227" s="7">
        <v>44601</v>
      </c>
      <c r="E1227" s="47">
        <v>176.27999877929699</v>
      </c>
      <c r="F1227" s="47">
        <v>456.12301635742199</v>
      </c>
      <c r="G1227" s="10">
        <f t="shared" si="62"/>
        <v>8.2937535494804759E-3</v>
      </c>
      <c r="H1227" s="10">
        <f t="shared" si="63"/>
        <v>1.4636091846654598E-2</v>
      </c>
      <c r="I1227" s="10">
        <f t="shared" si="64"/>
        <v>-6.3423382971741216E-3</v>
      </c>
      <c r="J1227" s="11">
        <f>(1-$M$4)*H1227+$M$4*G1227</f>
        <v>1.431897493179589E-2</v>
      </c>
    </row>
    <row r="1228" spans="4:10" x14ac:dyDescent="0.25">
      <c r="D1228" s="7">
        <v>44602</v>
      </c>
      <c r="E1228" s="47">
        <v>172.11999511718801</v>
      </c>
      <c r="F1228" s="47">
        <v>447.928466796875</v>
      </c>
      <c r="G1228" s="10">
        <f t="shared" si="62"/>
        <v>-2.3598840996801429E-2</v>
      </c>
      <c r="H1228" s="10">
        <f t="shared" si="63"/>
        <v>-1.7965656778270667E-2</v>
      </c>
      <c r="I1228" s="10">
        <f t="shared" si="64"/>
        <v>-5.6331842185307623E-3</v>
      </c>
      <c r="J1228" s="11">
        <f>(1-$M$4)*H1228+$M$4*G1228</f>
        <v>-1.8247315989197207E-2</v>
      </c>
    </row>
    <row r="1229" spans="4:10" x14ac:dyDescent="0.25">
      <c r="D1229" s="7">
        <v>44603</v>
      </c>
      <c r="E1229" s="47">
        <v>168.63999938964801</v>
      </c>
      <c r="F1229" s="47">
        <v>439.09588623046898</v>
      </c>
      <c r="G1229" s="10">
        <f t="shared" si="62"/>
        <v>-2.0218427993625276E-2</v>
      </c>
      <c r="H1229" s="10">
        <f t="shared" si="63"/>
        <v>-1.971873015699932E-2</v>
      </c>
      <c r="I1229" s="10">
        <f t="shared" si="64"/>
        <v>-4.9969783662595635E-4</v>
      </c>
      <c r="J1229" s="11">
        <f>(1-$M$4)*H1229+$M$4*G1229</f>
        <v>-1.9743715048830619E-2</v>
      </c>
    </row>
    <row r="1230" spans="4:10" x14ac:dyDescent="0.25">
      <c r="D1230" s="7">
        <v>44606</v>
      </c>
      <c r="E1230" s="47">
        <v>168.88000488281301</v>
      </c>
      <c r="F1230" s="47">
        <v>437.66033935546898</v>
      </c>
      <c r="G1230" s="10">
        <f t="shared" si="62"/>
        <v>1.4231824835961859E-3</v>
      </c>
      <c r="H1230" s="10">
        <f t="shared" si="63"/>
        <v>-3.2693243549235529E-3</v>
      </c>
      <c r="I1230" s="10">
        <f t="shared" si="64"/>
        <v>4.6925068385197388E-3</v>
      </c>
      <c r="J1230" s="11">
        <f>(1-$M$4)*H1230+$M$4*G1230</f>
        <v>-3.0346990129975658E-3</v>
      </c>
    </row>
    <row r="1231" spans="4:10" x14ac:dyDescent="0.25">
      <c r="D1231" s="7">
        <v>44607</v>
      </c>
      <c r="E1231" s="47">
        <v>172.78999328613301</v>
      </c>
      <c r="F1231" s="47">
        <v>444.71844482421898</v>
      </c>
      <c r="G1231" s="10">
        <f t="shared" si="62"/>
        <v>2.3152465006340828E-2</v>
      </c>
      <c r="H1231" s="10">
        <f t="shared" si="63"/>
        <v>1.612690215235002E-2</v>
      </c>
      <c r="I1231" s="10">
        <f t="shared" si="64"/>
        <v>7.0255628539908077E-3</v>
      </c>
      <c r="J1231" s="11">
        <f>(1-$M$4)*H1231+$M$4*G1231</f>
        <v>1.647818029504956E-2</v>
      </c>
    </row>
    <row r="1232" spans="4:10" x14ac:dyDescent="0.25">
      <c r="D1232" s="7">
        <v>44608</v>
      </c>
      <c r="E1232" s="47">
        <v>172.55000305175801</v>
      </c>
      <c r="F1232" s="47">
        <v>445.21688842773398</v>
      </c>
      <c r="G1232" s="10">
        <f t="shared" si="62"/>
        <v>-1.3889128057177347E-3</v>
      </c>
      <c r="H1232" s="10">
        <f t="shared" si="63"/>
        <v>1.1208071293558053E-3</v>
      </c>
      <c r="I1232" s="10">
        <f t="shared" si="64"/>
        <v>-2.50971993507354E-3</v>
      </c>
      <c r="J1232" s="11">
        <f>(1-$M$4)*H1232+$M$4*G1232</f>
        <v>9.9532113260212825E-4</v>
      </c>
    </row>
    <row r="1233" spans="4:10" x14ac:dyDescent="0.25">
      <c r="D1233" s="7">
        <v>44609</v>
      </c>
      <c r="E1233" s="47">
        <v>168.88000488281301</v>
      </c>
      <c r="F1233" s="47">
        <v>435.70642089843801</v>
      </c>
      <c r="G1233" s="10">
        <f t="shared" si="62"/>
        <v>-2.1269186346198676E-2</v>
      </c>
      <c r="H1233" s="10">
        <f t="shared" si="63"/>
        <v>-2.1361425805031309E-2</v>
      </c>
      <c r="I1233" s="10">
        <f t="shared" si="64"/>
        <v>9.2239458832632515E-5</v>
      </c>
      <c r="J1233" s="11">
        <f>(1-$M$4)*H1233+$M$4*G1233</f>
        <v>-2.1356813832089677E-2</v>
      </c>
    </row>
    <row r="1234" spans="4:10" x14ac:dyDescent="0.25">
      <c r="D1234" s="7">
        <v>44610</v>
      </c>
      <c r="E1234" s="47">
        <v>167.30000305175801</v>
      </c>
      <c r="F1234" s="47">
        <v>432.88519287109398</v>
      </c>
      <c r="G1234" s="10">
        <f t="shared" si="62"/>
        <v>-9.3557661379236601E-3</v>
      </c>
      <c r="H1234" s="10">
        <f t="shared" si="63"/>
        <v>-6.4750664484737319E-3</v>
      </c>
      <c r="I1234" s="10">
        <f t="shared" si="64"/>
        <v>-2.8806996894499282E-3</v>
      </c>
      <c r="J1234" s="11">
        <f>(1-$M$4)*H1234+$M$4*G1234</f>
        <v>-6.619101432946228E-3</v>
      </c>
    </row>
    <row r="1235" spans="4:10" x14ac:dyDescent="0.25">
      <c r="D1235" s="7">
        <v>44614</v>
      </c>
      <c r="E1235" s="47">
        <v>164.32000732421901</v>
      </c>
      <c r="F1235" s="47">
        <v>428.23962402343801</v>
      </c>
      <c r="G1235" s="10">
        <f t="shared" si="62"/>
        <v>-1.7812287347162115E-2</v>
      </c>
      <c r="H1235" s="10">
        <f t="shared" si="63"/>
        <v>-1.0731641839824557E-2</v>
      </c>
      <c r="I1235" s="10">
        <f t="shared" si="64"/>
        <v>-7.0806455073375574E-3</v>
      </c>
      <c r="J1235" s="11">
        <f>(1-$M$4)*H1235+$M$4*G1235</f>
        <v>-1.1085674115191435E-2</v>
      </c>
    </row>
    <row r="1236" spans="4:10" x14ac:dyDescent="0.25">
      <c r="D1236" s="7">
        <v>44615</v>
      </c>
      <c r="E1236" s="47">
        <v>160.07000732421901</v>
      </c>
      <c r="F1236" s="47">
        <v>420.64321899414102</v>
      </c>
      <c r="G1236" s="10">
        <f t="shared" si="62"/>
        <v>-2.586416632525057E-2</v>
      </c>
      <c r="H1236" s="10">
        <f t="shared" si="63"/>
        <v>-1.7738678541528996E-2</v>
      </c>
      <c r="I1236" s="10">
        <f t="shared" si="64"/>
        <v>-8.1254877837215744E-3</v>
      </c>
      <c r="J1236" s="11">
        <f>(1-$M$4)*H1236+$M$4*G1236</f>
        <v>-1.8144952930715073E-2</v>
      </c>
    </row>
    <row r="1237" spans="4:10" x14ac:dyDescent="0.25">
      <c r="D1237" s="7">
        <v>44616</v>
      </c>
      <c r="E1237" s="47">
        <v>162.74000549316401</v>
      </c>
      <c r="F1237" s="47">
        <v>426.97354125976602</v>
      </c>
      <c r="G1237" s="10">
        <f t="shared" si="62"/>
        <v>1.668019020913114E-2</v>
      </c>
      <c r="H1237" s="10">
        <f t="shared" si="63"/>
        <v>1.5049148493971432E-2</v>
      </c>
      <c r="I1237" s="10">
        <f t="shared" si="64"/>
        <v>1.631041715159709E-3</v>
      </c>
      <c r="J1237" s="11">
        <f>(1-$M$4)*H1237+$M$4*G1237</f>
        <v>1.5130700579729416E-2</v>
      </c>
    </row>
    <row r="1238" spans="4:10" x14ac:dyDescent="0.25">
      <c r="D1238" s="7">
        <v>44617</v>
      </c>
      <c r="E1238" s="47">
        <v>164.85000610351599</v>
      </c>
      <c r="F1238" s="47">
        <v>436.394287109375</v>
      </c>
      <c r="G1238" s="10">
        <f t="shared" si="62"/>
        <v>1.2965469700937371E-2</v>
      </c>
      <c r="H1238" s="10">
        <f t="shared" si="63"/>
        <v>2.2064003829870726E-2</v>
      </c>
      <c r="I1238" s="10">
        <f t="shared" si="64"/>
        <v>-9.0985341289333554E-3</v>
      </c>
      <c r="J1238" s="11">
        <f>(1-$M$4)*H1238+$M$4*G1238</f>
        <v>2.1609077123424057E-2</v>
      </c>
    </row>
    <row r="1239" spans="4:10" x14ac:dyDescent="0.25">
      <c r="D1239" s="7">
        <v>44620</v>
      </c>
      <c r="E1239" s="47">
        <v>165.11999511718801</v>
      </c>
      <c r="F1239" s="47">
        <v>435.27777099609398</v>
      </c>
      <c r="G1239" s="10">
        <f t="shared" si="62"/>
        <v>1.6377858882363761E-3</v>
      </c>
      <c r="H1239" s="10">
        <f t="shared" si="63"/>
        <v>-2.5585030470419712E-3</v>
      </c>
      <c r="I1239" s="10">
        <f t="shared" si="64"/>
        <v>4.1962889352783472E-3</v>
      </c>
      <c r="J1239" s="11">
        <f>(1-$M$4)*H1239+$M$4*G1239</f>
        <v>-2.3486886002780541E-3</v>
      </c>
    </row>
    <row r="1240" spans="4:10" x14ac:dyDescent="0.25">
      <c r="D1240" s="7">
        <v>44621</v>
      </c>
      <c r="E1240" s="47">
        <v>163.19999694824199</v>
      </c>
      <c r="F1240" s="47">
        <v>428.64837646484398</v>
      </c>
      <c r="G1240" s="10">
        <f t="shared" si="62"/>
        <v>-1.1627896231364176E-2</v>
      </c>
      <c r="H1240" s="10">
        <f t="shared" si="63"/>
        <v>-1.5230262083173352E-2</v>
      </c>
      <c r="I1240" s="10">
        <f t="shared" si="64"/>
        <v>3.602365851809175E-3</v>
      </c>
      <c r="J1240" s="11">
        <f>(1-$M$4)*H1240+$M$4*G1240</f>
        <v>-1.5050143790582893E-2</v>
      </c>
    </row>
    <row r="1241" spans="4:10" x14ac:dyDescent="0.25">
      <c r="D1241" s="7">
        <v>44622</v>
      </c>
      <c r="E1241" s="47">
        <v>166.55999755859401</v>
      </c>
      <c r="F1241" s="47">
        <v>436.53387451171898</v>
      </c>
      <c r="G1241" s="10">
        <f t="shared" si="62"/>
        <v>2.0588239419009557E-2</v>
      </c>
      <c r="H1241" s="10">
        <f t="shared" si="63"/>
        <v>1.8396192496769492E-2</v>
      </c>
      <c r="I1241" s="10">
        <f t="shared" si="64"/>
        <v>2.1920469222400651E-3</v>
      </c>
      <c r="J1241" s="11">
        <f>(1-$M$4)*H1241+$M$4*G1241</f>
        <v>1.8505794842881493E-2</v>
      </c>
    </row>
    <row r="1242" spans="4:10" x14ac:dyDescent="0.25">
      <c r="D1242" s="7">
        <v>44623</v>
      </c>
      <c r="E1242" s="47">
        <v>166.22999572753901</v>
      </c>
      <c r="F1242" s="47">
        <v>434.360595703125</v>
      </c>
      <c r="G1242" s="10">
        <f t="shared" si="62"/>
        <v>-1.9812790339344133E-3</v>
      </c>
      <c r="H1242" s="10">
        <f t="shared" si="63"/>
        <v>-4.9784883499015553E-3</v>
      </c>
      <c r="I1242" s="10">
        <f t="shared" si="64"/>
        <v>2.997209315967142E-3</v>
      </c>
      <c r="J1242" s="11">
        <f>(1-$M$4)*H1242+$M$4*G1242</f>
        <v>-4.828627884103198E-3</v>
      </c>
    </row>
    <row r="1243" spans="4:10" x14ac:dyDescent="0.25">
      <c r="D1243" s="7">
        <v>44624</v>
      </c>
      <c r="E1243" s="47">
        <v>163.169998168945</v>
      </c>
      <c r="F1243" s="47">
        <v>430.83157348632801</v>
      </c>
      <c r="G1243" s="10">
        <f t="shared" si="62"/>
        <v>-1.8408215347665235E-2</v>
      </c>
      <c r="H1243" s="10">
        <f t="shared" si="63"/>
        <v>-8.1246371142030815E-3</v>
      </c>
      <c r="I1243" s="10">
        <f t="shared" si="64"/>
        <v>-1.0283578233462154E-2</v>
      </c>
      <c r="J1243" s="11">
        <f>(1-$M$4)*H1243+$M$4*G1243</f>
        <v>-8.6388160258761889E-3</v>
      </c>
    </row>
    <row r="1244" spans="4:10" x14ac:dyDescent="0.25">
      <c r="D1244" s="7">
        <v>44627</v>
      </c>
      <c r="E1244" s="47">
        <v>159.30000305175801</v>
      </c>
      <c r="F1244" s="47">
        <v>418.13101196289102</v>
      </c>
      <c r="G1244" s="10">
        <f t="shared" si="62"/>
        <v>-2.3717565487621273E-2</v>
      </c>
      <c r="H1244" s="10">
        <f t="shared" si="63"/>
        <v>-2.947918004398542E-2</v>
      </c>
      <c r="I1244" s="10">
        <f t="shared" si="64"/>
        <v>5.7616145563641474E-3</v>
      </c>
      <c r="J1244" s="11">
        <f>(1-$M$4)*H1244+$M$4*G1244</f>
        <v>-2.9191099316167212E-2</v>
      </c>
    </row>
    <row r="1245" spans="4:10" x14ac:dyDescent="0.25">
      <c r="D1245" s="7">
        <v>44628</v>
      </c>
      <c r="E1245" s="47">
        <v>157.44000244140599</v>
      </c>
      <c r="F1245" s="47">
        <v>414.96087646484398</v>
      </c>
      <c r="G1245" s="10">
        <f t="shared" si="62"/>
        <v>-1.1676086470304048E-2</v>
      </c>
      <c r="H1245" s="10">
        <f t="shared" si="63"/>
        <v>-7.5816799217188757E-3</v>
      </c>
      <c r="I1245" s="10">
        <f t="shared" si="64"/>
        <v>-4.0944065485851722E-3</v>
      </c>
      <c r="J1245" s="11">
        <f>(1-$M$4)*H1245+$M$4*G1245</f>
        <v>-7.7864002491481342E-3</v>
      </c>
    </row>
    <row r="1246" spans="4:10" x14ac:dyDescent="0.25">
      <c r="D1246" s="7">
        <v>44629</v>
      </c>
      <c r="E1246" s="47">
        <v>162.94999694824199</v>
      </c>
      <c r="F1246" s="47">
        <v>426.08630371093801</v>
      </c>
      <c r="G1246" s="10">
        <f t="shared" si="62"/>
        <v>3.499742391636862E-2</v>
      </c>
      <c r="H1246" s="10">
        <f t="shared" si="63"/>
        <v>2.6810785973064188E-2</v>
      </c>
      <c r="I1246" s="10">
        <f t="shared" si="64"/>
        <v>8.1866379433044312E-3</v>
      </c>
      <c r="J1246" s="11">
        <f>(1-$M$4)*H1246+$M$4*G1246</f>
        <v>2.7220117870229408E-2</v>
      </c>
    </row>
    <row r="1247" spans="4:10" x14ac:dyDescent="0.25">
      <c r="D1247" s="7">
        <v>44630</v>
      </c>
      <c r="E1247" s="47">
        <v>158.52000427246099</v>
      </c>
      <c r="F1247" s="47">
        <v>424.16229248046898</v>
      </c>
      <c r="G1247" s="10">
        <f t="shared" si="62"/>
        <v>-2.7186209013481011E-2</v>
      </c>
      <c r="H1247" s="10">
        <f t="shared" si="63"/>
        <v>-4.5155434796005922E-3</v>
      </c>
      <c r="I1247" s="10">
        <f t="shared" si="64"/>
        <v>-2.2670665533880419E-2</v>
      </c>
      <c r="J1247" s="11">
        <f>(1-$M$4)*H1247+$M$4*G1247</f>
        <v>-5.6490767562946131E-3</v>
      </c>
    </row>
    <row r="1248" spans="4:10" x14ac:dyDescent="0.25">
      <c r="D1248" s="7">
        <v>44631</v>
      </c>
      <c r="E1248" s="47">
        <v>154.72999572753901</v>
      </c>
      <c r="F1248" s="47">
        <v>418.76904296875</v>
      </c>
      <c r="G1248" s="10">
        <f t="shared" si="62"/>
        <v>-2.3908708319284377E-2</v>
      </c>
      <c r="H1248" s="10">
        <f t="shared" si="63"/>
        <v>-1.2715061209660261E-2</v>
      </c>
      <c r="I1248" s="10">
        <f t="shared" si="64"/>
        <v>-1.1193647109624116E-2</v>
      </c>
      <c r="J1248" s="11">
        <f>(1-$M$4)*H1248+$M$4*G1248</f>
        <v>-1.3274743565141467E-2</v>
      </c>
    </row>
    <row r="1249" spans="4:10" x14ac:dyDescent="0.25">
      <c r="D1249" s="7">
        <v>44634</v>
      </c>
      <c r="E1249" s="47">
        <v>150.61999511718801</v>
      </c>
      <c r="F1249" s="47">
        <v>415.70855712890602</v>
      </c>
      <c r="G1249" s="10">
        <f t="shared" si="62"/>
        <v>-2.6562403695714054E-2</v>
      </c>
      <c r="H1249" s="10">
        <f t="shared" si="63"/>
        <v>-7.3082905511532292E-3</v>
      </c>
      <c r="I1249" s="10">
        <f t="shared" si="64"/>
        <v>-1.9254113144560825E-2</v>
      </c>
      <c r="J1249" s="11">
        <f>(1-$M$4)*H1249+$M$4*G1249</f>
        <v>-8.2709962083812698E-3</v>
      </c>
    </row>
    <row r="1250" spans="4:10" x14ac:dyDescent="0.25">
      <c r="D1250" s="7">
        <v>44635</v>
      </c>
      <c r="E1250" s="47">
        <v>155.08999633789099</v>
      </c>
      <c r="F1250" s="47">
        <v>424.85015869140602</v>
      </c>
      <c r="G1250" s="10">
        <f t="shared" si="62"/>
        <v>2.9677342754029112E-2</v>
      </c>
      <c r="H1250" s="10">
        <f t="shared" si="63"/>
        <v>2.1990409881472051E-2</v>
      </c>
      <c r="I1250" s="10">
        <f t="shared" si="64"/>
        <v>7.6869328725570618E-3</v>
      </c>
      <c r="J1250" s="11">
        <f>(1-$M$4)*H1250+$M$4*G1250</f>
        <v>2.23747565250999E-2</v>
      </c>
    </row>
    <row r="1251" spans="4:10" x14ac:dyDescent="0.25">
      <c r="D1251" s="7">
        <v>44636</v>
      </c>
      <c r="E1251" s="47">
        <v>159.58999633789099</v>
      </c>
      <c r="F1251" s="47">
        <v>434.27087402343801</v>
      </c>
      <c r="G1251" s="10">
        <f t="shared" si="62"/>
        <v>2.9015411091995569E-2</v>
      </c>
      <c r="H1251" s="10">
        <f t="shared" si="63"/>
        <v>2.2174206927564777E-2</v>
      </c>
      <c r="I1251" s="10">
        <f t="shared" si="64"/>
        <v>6.8412041644307919E-3</v>
      </c>
      <c r="J1251" s="11">
        <f>(1-$M$4)*H1251+$M$4*G1251</f>
        <v>2.2516267135786316E-2</v>
      </c>
    </row>
    <row r="1252" spans="4:10" x14ac:dyDescent="0.25">
      <c r="D1252" s="7">
        <v>44637</v>
      </c>
      <c r="E1252" s="47">
        <v>160.61999511718801</v>
      </c>
      <c r="F1252" s="47">
        <v>439.70401000976602</v>
      </c>
      <c r="G1252" s="10">
        <f t="shared" si="62"/>
        <v>6.4540309726948131E-3</v>
      </c>
      <c r="H1252" s="10">
        <f t="shared" si="63"/>
        <v>1.2510938014311357E-2</v>
      </c>
      <c r="I1252" s="10">
        <f t="shared" si="64"/>
        <v>-6.0569070416165438E-3</v>
      </c>
      <c r="J1252" s="11">
        <f>(1-$M$4)*H1252+$M$4*G1252</f>
        <v>1.2208092662230528E-2</v>
      </c>
    </row>
    <row r="1253" spans="4:10" x14ac:dyDescent="0.25">
      <c r="D1253" s="7">
        <v>44638</v>
      </c>
      <c r="E1253" s="47">
        <v>163.97999572753901</v>
      </c>
      <c r="F1253" s="47">
        <v>444.51998901367199</v>
      </c>
      <c r="G1253" s="10">
        <f t="shared" si="62"/>
        <v>2.0918943546845092E-2</v>
      </c>
      <c r="H1253" s="10">
        <f t="shared" si="63"/>
        <v>1.0952774808214771E-2</v>
      </c>
      <c r="I1253" s="10">
        <f t="shared" si="64"/>
        <v>9.966168738630321E-3</v>
      </c>
      <c r="J1253" s="11">
        <f>(1-$M$4)*H1253+$M$4*G1253</f>
        <v>1.1451083245146286E-2</v>
      </c>
    </row>
    <row r="1254" spans="4:10" x14ac:dyDescent="0.25">
      <c r="D1254" s="7">
        <v>44641</v>
      </c>
      <c r="E1254" s="47">
        <v>165.38000488281301</v>
      </c>
      <c r="F1254" s="47">
        <v>444.39001464843801</v>
      </c>
      <c r="G1254" s="10">
        <f t="shared" si="62"/>
        <v>8.5376825939194045E-3</v>
      </c>
      <c r="H1254" s="10">
        <f t="shared" si="63"/>
        <v>-2.9239262225844165E-4</v>
      </c>
      <c r="I1254" s="10">
        <f t="shared" si="64"/>
        <v>8.8300752161778462E-3</v>
      </c>
      <c r="J1254" s="11">
        <f>(1-$M$4)*H1254+$M$4*G1254</f>
        <v>1.4911113855045068E-4</v>
      </c>
    </row>
    <row r="1255" spans="4:10" x14ac:dyDescent="0.25">
      <c r="D1255" s="7">
        <v>44642</v>
      </c>
      <c r="E1255" s="47">
        <v>168.82000732421901</v>
      </c>
      <c r="F1255" s="47">
        <v>449.58999633789102</v>
      </c>
      <c r="G1255" s="10">
        <f t="shared" si="62"/>
        <v>2.0800594629583946E-2</v>
      </c>
      <c r="H1255" s="10">
        <f t="shared" si="63"/>
        <v>1.1701391836103303E-2</v>
      </c>
      <c r="I1255" s="10">
        <f t="shared" si="64"/>
        <v>9.099202793480643E-3</v>
      </c>
      <c r="J1255" s="11">
        <f>(1-$M$4)*H1255+$M$4*G1255</f>
        <v>1.2156351975777335E-2</v>
      </c>
    </row>
    <row r="1256" spans="4:10" x14ac:dyDescent="0.25">
      <c r="D1256" s="7">
        <v>44643</v>
      </c>
      <c r="E1256" s="47">
        <v>170.21000671386699</v>
      </c>
      <c r="F1256" s="47">
        <v>443.79998779296898</v>
      </c>
      <c r="G1256" s="10">
        <f t="shared" si="62"/>
        <v>8.2336176361992308E-3</v>
      </c>
      <c r="H1256" s="10">
        <f t="shared" si="63"/>
        <v>-1.2878419431224475E-2</v>
      </c>
      <c r="I1256" s="10">
        <f t="shared" si="64"/>
        <v>2.1112037067423706E-2</v>
      </c>
      <c r="J1256" s="11">
        <f>(1-$M$4)*H1256+$M$4*G1256</f>
        <v>-1.1822817577853289E-2</v>
      </c>
    </row>
    <row r="1257" spans="4:10" x14ac:dyDescent="0.25">
      <c r="D1257" s="7">
        <v>44644</v>
      </c>
      <c r="E1257" s="47">
        <v>174.07000732421901</v>
      </c>
      <c r="F1257" s="47">
        <v>450.489990234375</v>
      </c>
      <c r="G1257" s="10">
        <f t="shared" si="62"/>
        <v>2.2677871206719935E-2</v>
      </c>
      <c r="H1257" s="10">
        <f t="shared" si="63"/>
        <v>1.5074363734608465E-2</v>
      </c>
      <c r="I1257" s="10">
        <f t="shared" si="64"/>
        <v>7.6035074721114704E-3</v>
      </c>
      <c r="J1257" s="11">
        <f>(1-$M$4)*H1257+$M$4*G1257</f>
        <v>1.5454539108214038E-2</v>
      </c>
    </row>
    <row r="1258" spans="4:10" x14ac:dyDescent="0.25">
      <c r="D1258" s="7">
        <v>44645</v>
      </c>
      <c r="E1258" s="47">
        <v>174.72000122070301</v>
      </c>
      <c r="F1258" s="47">
        <v>452.69000244140602</v>
      </c>
      <c r="G1258" s="10">
        <f t="shared" si="62"/>
        <v>3.7340947270332325E-3</v>
      </c>
      <c r="H1258" s="10">
        <f t="shared" si="63"/>
        <v>4.8835984255419795E-3</v>
      </c>
      <c r="I1258" s="10">
        <f t="shared" si="64"/>
        <v>-1.149503698508747E-3</v>
      </c>
      <c r="J1258" s="11">
        <f>(1-$M$4)*H1258+$M$4*G1258</f>
        <v>4.8261232406165413E-3</v>
      </c>
    </row>
    <row r="1259" spans="4:10" x14ac:dyDescent="0.25">
      <c r="D1259" s="7">
        <v>44648</v>
      </c>
      <c r="E1259" s="47">
        <v>175.60000610351599</v>
      </c>
      <c r="F1259" s="47">
        <v>455.91000366210898</v>
      </c>
      <c r="G1259" s="10">
        <f t="shared" si="62"/>
        <v>5.0366579479437235E-3</v>
      </c>
      <c r="H1259" s="10">
        <f t="shared" si="63"/>
        <v>7.1130380687383088E-3</v>
      </c>
      <c r="I1259" s="10">
        <f t="shared" si="64"/>
        <v>-2.0763801207945853E-3</v>
      </c>
      <c r="J1259" s="11">
        <f>(1-$M$4)*H1259+$M$4*G1259</f>
        <v>7.0092190626985795E-3</v>
      </c>
    </row>
    <row r="1260" spans="4:10" x14ac:dyDescent="0.25">
      <c r="D1260" s="7">
        <v>44649</v>
      </c>
      <c r="E1260" s="47">
        <v>178.96000671386699</v>
      </c>
      <c r="F1260" s="47">
        <v>461.54998779296898</v>
      </c>
      <c r="G1260" s="10">
        <f t="shared" si="62"/>
        <v>1.9134399166081284E-2</v>
      </c>
      <c r="H1260" s="10">
        <f t="shared" si="63"/>
        <v>1.2370827763279246E-2</v>
      </c>
      <c r="I1260" s="10">
        <f t="shared" si="64"/>
        <v>6.7635714028020377E-3</v>
      </c>
      <c r="J1260" s="11">
        <f>(1-$M$4)*H1260+$M$4*G1260</f>
        <v>1.2709006333419348E-2</v>
      </c>
    </row>
    <row r="1261" spans="4:10" x14ac:dyDescent="0.25">
      <c r="D1261" s="7">
        <v>44650</v>
      </c>
      <c r="E1261" s="47">
        <v>177.77000427246099</v>
      </c>
      <c r="F1261" s="47">
        <v>458.70001220703102</v>
      </c>
      <c r="G1261" s="10">
        <f t="shared" si="62"/>
        <v>-6.6495440140916795E-3</v>
      </c>
      <c r="H1261" s="10">
        <f t="shared" si="63"/>
        <v>-6.1747928963575838E-3</v>
      </c>
      <c r="I1261" s="10">
        <f t="shared" si="64"/>
        <v>-4.7475111773409573E-4</v>
      </c>
      <c r="J1261" s="11">
        <f>(1-$M$4)*H1261+$M$4*G1261</f>
        <v>-6.1985304522442887E-3</v>
      </c>
    </row>
    <row r="1262" spans="4:10" x14ac:dyDescent="0.25">
      <c r="D1262" s="7">
        <v>44651</v>
      </c>
      <c r="E1262" s="47">
        <v>174.61000061035199</v>
      </c>
      <c r="F1262" s="47">
        <v>451.64001464843801</v>
      </c>
      <c r="G1262" s="10">
        <f t="shared" si="62"/>
        <v>-1.7775797863321174E-2</v>
      </c>
      <c r="H1262" s="10">
        <f t="shared" si="63"/>
        <v>-1.5391317572946872E-2</v>
      </c>
      <c r="I1262" s="10">
        <f t="shared" si="64"/>
        <v>-2.3844802903743023E-3</v>
      </c>
      <c r="J1262" s="11">
        <f>(1-$M$4)*H1262+$M$4*G1262</f>
        <v>-1.5510541587465588E-2</v>
      </c>
    </row>
    <row r="1263" spans="4:10" x14ac:dyDescent="0.25">
      <c r="D1263" s="7">
        <v>44652</v>
      </c>
      <c r="E1263" s="47">
        <v>174.30999755859401</v>
      </c>
      <c r="F1263" s="47">
        <v>452.92001342773398</v>
      </c>
      <c r="G1263" s="10">
        <f t="shared" si="62"/>
        <v>-1.7181321270792749E-3</v>
      </c>
      <c r="H1263" s="10">
        <f t="shared" si="63"/>
        <v>2.8341128725990483E-3</v>
      </c>
      <c r="I1263" s="10">
        <f t="shared" si="64"/>
        <v>-4.5522449996783232E-3</v>
      </c>
      <c r="J1263" s="11">
        <f>(1-$M$4)*H1263+$M$4*G1263</f>
        <v>2.6065006226151321E-3</v>
      </c>
    </row>
    <row r="1264" spans="4:10" ht="15.75" thickBot="1" x14ac:dyDescent="0.3">
      <c r="D1264" s="12">
        <v>44655</v>
      </c>
      <c r="E1264" s="48">
        <v>177.49000549316401</v>
      </c>
      <c r="F1264" s="48">
        <v>455.65499877929699</v>
      </c>
      <c r="G1264" s="13">
        <f t="shared" si="62"/>
        <v>1.8243405307266203E-2</v>
      </c>
      <c r="H1264" s="13">
        <f t="shared" si="63"/>
        <v>6.0385614909450602E-3</v>
      </c>
      <c r="I1264" s="13">
        <f t="shared" si="64"/>
        <v>1.2204843816321143E-2</v>
      </c>
      <c r="J1264" s="14">
        <f>(1-$M$4)*H1264+$M$4*G1264</f>
        <v>6.6488036817611163E-3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6B17-F945-424B-BBDD-CC8D38B2752D}">
  <dimension ref="B2:U1266"/>
  <sheetViews>
    <sheetView workbookViewId="0"/>
  </sheetViews>
  <sheetFormatPr defaultRowHeight="15" x14ac:dyDescent="0.25"/>
  <cols>
    <col min="1" max="1" width="9.140625" style="1"/>
    <col min="2" max="2" width="11.42578125" style="23" bestFit="1" customWidth="1"/>
    <col min="3" max="6" width="14.7109375" style="1" customWidth="1"/>
    <col min="7" max="7" width="9.140625" style="1"/>
    <col min="8" max="11" width="14.7109375" style="1" customWidth="1"/>
    <col min="12" max="12" width="9.140625" style="1"/>
    <col min="13" max="16" width="14.7109375" style="1" customWidth="1"/>
    <col min="17" max="17" width="9.140625" style="1"/>
    <col min="18" max="21" width="14.7109375" style="1" customWidth="1"/>
    <col min="22" max="16384" width="9.140625" style="1"/>
  </cols>
  <sheetData>
    <row r="2" spans="2:21" ht="26.25" x14ac:dyDescent="0.4">
      <c r="B2" s="24" t="s">
        <v>21</v>
      </c>
    </row>
    <row r="3" spans="2:21" ht="15.75" thickBot="1" x14ac:dyDescent="0.3"/>
    <row r="4" spans="2:21" x14ac:dyDescent="0.25">
      <c r="B4" s="25"/>
      <c r="C4" s="26" t="s">
        <v>22</v>
      </c>
      <c r="D4" s="27"/>
      <c r="E4" s="27"/>
      <c r="F4" s="27"/>
      <c r="G4" s="35"/>
      <c r="H4" s="26" t="s">
        <v>23</v>
      </c>
      <c r="I4" s="27"/>
      <c r="J4" s="27"/>
      <c r="K4" s="27"/>
      <c r="L4" s="35"/>
      <c r="M4" s="26" t="s">
        <v>21</v>
      </c>
      <c r="N4" s="27"/>
      <c r="O4" s="27"/>
      <c r="P4" s="27"/>
      <c r="Q4" s="35"/>
      <c r="R4" s="26" t="s">
        <v>24</v>
      </c>
      <c r="S4" s="27"/>
      <c r="T4" s="27"/>
      <c r="U4" s="15"/>
    </row>
    <row r="5" spans="2:21" x14ac:dyDescent="0.25">
      <c r="B5" s="28"/>
      <c r="C5" s="3"/>
      <c r="D5" s="3"/>
      <c r="E5" s="3"/>
      <c r="F5" s="3"/>
      <c r="G5" s="36"/>
      <c r="H5" s="3"/>
      <c r="I5" s="3"/>
      <c r="J5" s="3"/>
      <c r="K5" s="3"/>
      <c r="L5" s="36"/>
      <c r="M5" s="3"/>
      <c r="N5" s="3"/>
      <c r="O5" s="3"/>
      <c r="P5" s="3"/>
      <c r="Q5" s="36"/>
      <c r="R5" s="3"/>
      <c r="S5" s="3"/>
      <c r="T5" s="3"/>
      <c r="U5" s="17"/>
    </row>
    <row r="6" spans="2:21" x14ac:dyDescent="0.25">
      <c r="B6" s="29" t="s">
        <v>0</v>
      </c>
      <c r="C6" s="30" t="str">
        <f>'Equity Fund Metrics'!G4</f>
        <v>AAPL Return</v>
      </c>
      <c r="D6" s="30" t="str">
        <f>'Equity Fund Metrics'!H4</f>
        <v>SPY Return</v>
      </c>
      <c r="E6" s="30" t="str">
        <f>'Equity Fund Metrics'!I4</f>
        <v>Excess Return</v>
      </c>
      <c r="F6" s="30" t="str">
        <f>'Equity Fund Metrics'!J4</f>
        <v>Portfolio</v>
      </c>
      <c r="G6" s="36"/>
      <c r="H6" s="30" t="str">
        <f>C6</f>
        <v>AAPL Return</v>
      </c>
      <c r="I6" s="30" t="str">
        <f t="shared" ref="I6:K6" si="0">D6</f>
        <v>SPY Return</v>
      </c>
      <c r="J6" s="30" t="str">
        <f t="shared" si="0"/>
        <v>Excess Return</v>
      </c>
      <c r="K6" s="30" t="str">
        <f t="shared" si="0"/>
        <v>Portfolio</v>
      </c>
      <c r="L6" s="36"/>
      <c r="M6" s="30" t="str">
        <f>H6</f>
        <v>AAPL Return</v>
      </c>
      <c r="N6" s="30" t="str">
        <f t="shared" ref="N6" si="1">I6</f>
        <v>SPY Return</v>
      </c>
      <c r="O6" s="30" t="str">
        <f t="shared" ref="O6" si="2">J6</f>
        <v>Excess Return</v>
      </c>
      <c r="P6" s="30" t="str">
        <f t="shared" ref="P6" si="3">K6</f>
        <v>Portfolio</v>
      </c>
      <c r="Q6" s="36"/>
      <c r="R6" s="30" t="str">
        <f>M6</f>
        <v>AAPL Return</v>
      </c>
      <c r="S6" s="30" t="str">
        <f t="shared" ref="S6" si="4">N6</f>
        <v>SPY Return</v>
      </c>
      <c r="T6" s="30" t="str">
        <f t="shared" ref="T6" si="5">O6</f>
        <v>Excess Return</v>
      </c>
      <c r="U6" s="31" t="str">
        <f t="shared" ref="U6" si="6">P6</f>
        <v>Portfolio</v>
      </c>
    </row>
    <row r="7" spans="2:21" x14ac:dyDescent="0.25">
      <c r="B7" s="32">
        <v>42829</v>
      </c>
      <c r="C7" s="8"/>
      <c r="D7" s="8"/>
      <c r="E7" s="8"/>
      <c r="F7" s="8"/>
      <c r="G7" s="36"/>
      <c r="H7" s="8"/>
      <c r="I7" s="8"/>
      <c r="J7" s="8"/>
      <c r="K7" s="8"/>
      <c r="L7" s="36"/>
      <c r="M7" s="8"/>
      <c r="N7" s="8"/>
      <c r="O7" s="8"/>
      <c r="P7" s="8"/>
      <c r="Q7" s="36"/>
      <c r="R7" s="8"/>
      <c r="S7" s="8"/>
      <c r="T7" s="8"/>
      <c r="U7" s="9"/>
    </row>
    <row r="8" spans="2:21" x14ac:dyDescent="0.25">
      <c r="B8" s="32">
        <v>42830</v>
      </c>
      <c r="C8" s="10">
        <f>'Equity Fund Metrics'!G6</f>
        <v>-5.1807045325016343E-3</v>
      </c>
      <c r="D8" s="10">
        <f>'Equity Fund Metrics'!H6</f>
        <v>-2.9728175396042111E-3</v>
      </c>
      <c r="E8" s="10">
        <f>'Equity Fund Metrics'!I6</f>
        <v>-2.2078869928974232E-3</v>
      </c>
      <c r="F8" s="10">
        <f>'Equity Fund Metrics'!J6</f>
        <v>-3.0832118892490821E-3</v>
      </c>
      <c r="G8" s="36"/>
      <c r="H8" s="10">
        <f t="array" ref="H8">PRODUCT(1+C$8:C8)</f>
        <v>0.99481929546749837</v>
      </c>
      <c r="I8" s="10">
        <f t="array" ref="I8">PRODUCT(1+D$8:D8)</f>
        <v>0.99702718246039579</v>
      </c>
      <c r="J8" s="10">
        <f t="array" ref="J8">PRODUCT(1+E$8:E8)</f>
        <v>0.99779211300710258</v>
      </c>
      <c r="K8" s="10">
        <f t="array" ref="K8">PRODUCT(1+F$8:F8)</f>
        <v>0.99691678811075091</v>
      </c>
      <c r="L8" s="36"/>
      <c r="M8" s="10">
        <f>1-H8/MAX(H$8:H8)</f>
        <v>0</v>
      </c>
      <c r="N8" s="10">
        <f>1-I8/MAX(I$8:I8)</f>
        <v>0</v>
      </c>
      <c r="O8" s="10">
        <f>1-J8/MAX(J$8:J8)</f>
        <v>0</v>
      </c>
      <c r="P8" s="10">
        <f>1-K8/MAX(K$8:K8)</f>
        <v>0</v>
      </c>
      <c r="Q8" s="36"/>
      <c r="R8" s="38">
        <f>MAX(M8:M1266)</f>
        <v>0.38515915921106714</v>
      </c>
      <c r="S8" s="38">
        <f t="shared" ref="S8:U8" si="7">MAX(N8:N1266)</f>
        <v>0.33717264206038311</v>
      </c>
      <c r="T8" s="38">
        <f t="shared" si="7"/>
        <v>0.28517134295544122</v>
      </c>
      <c r="U8" s="39">
        <f t="shared" si="7"/>
        <v>0.33557038530175809</v>
      </c>
    </row>
    <row r="9" spans="2:21" x14ac:dyDescent="0.25">
      <c r="B9" s="32">
        <v>42831</v>
      </c>
      <c r="C9" s="10">
        <f>'Equity Fund Metrics'!G7</f>
        <v>-2.4991452005482806E-3</v>
      </c>
      <c r="D9" s="10">
        <f>'Equity Fund Metrics'!H7</f>
        <v>2.8111112797495341E-3</v>
      </c>
      <c r="E9" s="10">
        <f>'Equity Fund Metrics'!I7</f>
        <v>-5.3102564802978147E-3</v>
      </c>
      <c r="F9" s="10">
        <f>'Equity Fund Metrics'!J7</f>
        <v>2.5455984557346436E-3</v>
      </c>
      <c r="G9" s="36"/>
      <c r="H9" s="10">
        <f t="array" ref="H9">PRODUCT(1+C$8:C9)</f>
        <v>0.99233309759981791</v>
      </c>
      <c r="I9" s="10">
        <f t="array" ref="I9">PRODUCT(1+D$8:D9)</f>
        <v>0.99982993681922705</v>
      </c>
      <c r="J9" s="10">
        <f t="array" ref="J9">PRODUCT(1+E$8:E9)</f>
        <v>0.99249358097301654</v>
      </c>
      <c r="K9" s="10">
        <f t="array" ref="K9">PRODUCT(1+F$8:F9)</f>
        <v>0.99945453794706152</v>
      </c>
      <c r="L9" s="36"/>
      <c r="M9" s="10">
        <f>1-H9/MAX(H$8:H9)</f>
        <v>2.4991452005482806E-3</v>
      </c>
      <c r="N9" s="10">
        <f>1-I9/MAX(I$8:I9)</f>
        <v>0</v>
      </c>
      <c r="O9" s="10">
        <f>1-J9/MAX(J$8:J9)</f>
        <v>5.3102564802978147E-3</v>
      </c>
      <c r="P9" s="10">
        <f>1-K9/MAX(K$8:K9)</f>
        <v>0</v>
      </c>
      <c r="Q9" s="36"/>
      <c r="R9" s="10"/>
      <c r="S9" s="10"/>
      <c r="T9" s="10"/>
      <c r="U9" s="11"/>
    </row>
    <row r="10" spans="2:21" x14ac:dyDescent="0.25">
      <c r="B10" s="32">
        <v>42832</v>
      </c>
      <c r="C10" s="10">
        <f>'Equity Fund Metrics'!G8</f>
        <v>-2.2277655431738319E-3</v>
      </c>
      <c r="D10" s="10">
        <f>'Equity Fund Metrics'!H8</f>
        <v>-1.0191381556667878E-3</v>
      </c>
      <c r="E10" s="10">
        <f>'Equity Fund Metrics'!I8</f>
        <v>-1.2086273875070441E-3</v>
      </c>
      <c r="F10" s="10">
        <f>'Equity Fund Metrics'!J8</f>
        <v>-1.07956952504214E-3</v>
      </c>
      <c r="G10" s="36"/>
      <c r="H10" s="10">
        <f t="array" ref="H10">PRODUCT(1+C$8:C10)</f>
        <v>0.99012241211763408</v>
      </c>
      <c r="I10" s="10">
        <f t="array" ref="I10">PRODUCT(1+D$8:D10)</f>
        <v>0.99881097198143665</v>
      </c>
      <c r="J10" s="10">
        <f t="array" ref="J10">PRODUCT(1+E$8:E10)</f>
        <v>0.99129402604912764</v>
      </c>
      <c r="K10" s="10">
        <f t="array" ref="K10">PRODUCT(1+F$8:F10)</f>
        <v>0.99837555728622873</v>
      </c>
      <c r="L10" s="36"/>
      <c r="M10" s="10">
        <f>1-H10/MAX(H$8:H10)</f>
        <v>4.7213432341569606E-3</v>
      </c>
      <c r="N10" s="10">
        <f>1-I10/MAX(I$8:I10)</f>
        <v>1.0191381556667878E-3</v>
      </c>
      <c r="O10" s="10">
        <f>1-J10/MAX(J$8:J10)</f>
        <v>6.5124657463880853E-3</v>
      </c>
      <c r="P10" s="10">
        <f>1-K10/MAX(K$8:K10)</f>
        <v>1.0795695250421788E-3</v>
      </c>
      <c r="Q10" s="36"/>
      <c r="R10" s="10"/>
      <c r="S10" s="10"/>
      <c r="T10" s="10"/>
      <c r="U10" s="11"/>
    </row>
    <row r="11" spans="2:21" x14ac:dyDescent="0.25">
      <c r="B11" s="32">
        <v>42835</v>
      </c>
      <c r="C11" s="10">
        <f>'Equity Fund Metrics'!G9</f>
        <v>-1.1862168836501708E-3</v>
      </c>
      <c r="D11" s="10">
        <f>'Equity Fund Metrics'!H9</f>
        <v>5.9511554983093795E-4</v>
      </c>
      <c r="E11" s="10">
        <f>'Equity Fund Metrics'!I9</f>
        <v>-1.7813324334811087E-3</v>
      </c>
      <c r="F11" s="10">
        <f>'Equity Fund Metrics'!J9</f>
        <v>5.0604892815688245E-4</v>
      </c>
      <c r="G11" s="36"/>
      <c r="H11" s="10">
        <f t="array" ref="H11">PRODUCT(1+C$8:C11)</f>
        <v>0.98894791219549971</v>
      </c>
      <c r="I11" s="10">
        <f t="array" ref="I11">PRODUCT(1+D$8:D11)</f>
        <v>0.99940537992220457</v>
      </c>
      <c r="J11" s="10">
        <f t="array" ref="J11">PRODUCT(1+E$8:E11)</f>
        <v>0.98952820184941026</v>
      </c>
      <c r="K11" s="10">
        <f t="array" ref="K11">PRODUCT(1+F$8:F11)</f>
        <v>0.99888078416689152</v>
      </c>
      <c r="L11" s="36"/>
      <c r="M11" s="10">
        <f>1-H11/MAX(H$8:H11)</f>
        <v>5.9019595807492387E-3</v>
      </c>
      <c r="N11" s="10">
        <f>1-I11/MAX(I$8:I11)</f>
        <v>4.2462911079965693E-4</v>
      </c>
      <c r="O11" s="10">
        <f>1-J11/MAX(J$8:J11)</f>
        <v>8.2821973134131754E-3</v>
      </c>
      <c r="P11" s="10">
        <f>1-K11/MAX(K$8:K11)</f>
        <v>5.7406691188632841E-4</v>
      </c>
      <c r="Q11" s="36"/>
      <c r="R11" s="10"/>
      <c r="S11" s="10"/>
      <c r="T11" s="10"/>
      <c r="U11" s="11"/>
    </row>
    <row r="12" spans="2:21" x14ac:dyDescent="0.25">
      <c r="B12" s="32">
        <v>42836</v>
      </c>
      <c r="C12" s="10">
        <f>'Equity Fund Metrics'!G10</f>
        <v>-1.0756246971955874E-2</v>
      </c>
      <c r="D12" s="10">
        <f>'Equity Fund Metrics'!H10</f>
        <v>-1.1896647047417996E-3</v>
      </c>
      <c r="E12" s="10">
        <f>'Equity Fund Metrics'!I10</f>
        <v>-9.5665822672140743E-3</v>
      </c>
      <c r="F12" s="10">
        <f>'Equity Fund Metrics'!J10</f>
        <v>-1.6679938181025033E-3</v>
      </c>
      <c r="G12" s="36"/>
      <c r="H12" s="10">
        <f t="array" ref="H12">PRODUCT(1+C$8:C12)</f>
        <v>0.97831054420952479</v>
      </c>
      <c r="I12" s="10">
        <f t="array" ref="I12">PRODUCT(1+D$8:D12)</f>
        <v>0.99821642261598209</v>
      </c>
      <c r="J12" s="10">
        <f t="array" ref="J12">PRODUCT(1+E$8:E12)</f>
        <v>0.98006179890068945</v>
      </c>
      <c r="K12" s="10">
        <f t="array" ref="K12">PRODUCT(1+F$8:F12)</f>
        <v>0.99721465719387981</v>
      </c>
      <c r="L12" s="36"/>
      <c r="M12" s="10">
        <f>1-H12/MAX(H$8:H12)</f>
        <v>1.6594723617836094E-2</v>
      </c>
      <c r="N12" s="10">
        <f>1-I12/MAX(I$8:I12)</f>
        <v>1.6137886492757492E-3</v>
      </c>
      <c r="O12" s="10">
        <f>1-J12/MAX(J$8:J12)</f>
        <v>1.7769547258675189E-2</v>
      </c>
      <c r="P12" s="10">
        <f>1-K12/MAX(K$8:K12)</f>
        <v>2.2411031899285394E-3</v>
      </c>
      <c r="Q12" s="36"/>
      <c r="R12" s="10"/>
      <c r="S12" s="10"/>
      <c r="T12" s="10"/>
      <c r="U12" s="11"/>
    </row>
    <row r="13" spans="2:21" x14ac:dyDescent="0.25">
      <c r="B13" s="32">
        <v>42837</v>
      </c>
      <c r="C13" s="10">
        <f>'Equity Fund Metrics'!G11</f>
        <v>1.2001966323278435E-3</v>
      </c>
      <c r="D13" s="10">
        <f>'Equity Fund Metrics'!H11</f>
        <v>-4.3820103736165184E-3</v>
      </c>
      <c r="E13" s="10">
        <f>'Equity Fund Metrics'!I11</f>
        <v>5.5822070059443618E-3</v>
      </c>
      <c r="F13" s="10">
        <f>'Equity Fund Metrics'!J11</f>
        <v>-4.1029000233193001E-3</v>
      </c>
      <c r="G13" s="36"/>
      <c r="H13" s="10">
        <f t="array" ref="H13">PRODUCT(1+C$8:C13)</f>
        <v>0.97948470923005593</v>
      </c>
      <c r="I13" s="10">
        <f t="array" ref="I13">PRODUCT(1+D$8:D13)</f>
        <v>0.99384222789696453</v>
      </c>
      <c r="J13" s="10">
        <f t="array" ref="J13">PRODUCT(1+E$8:E13)</f>
        <v>0.98553270674077131</v>
      </c>
      <c r="K13" s="10">
        <f t="array" ref="K13">PRODUCT(1+F$8:F13)</f>
        <v>0.99312318515362474</v>
      </c>
      <c r="L13" s="36"/>
      <c r="M13" s="10">
        <f>1-H13/MAX(H$8:H13)</f>
        <v>1.5414443916908716E-2</v>
      </c>
      <c r="N13" s="10">
        <f>1-I13/MAX(I$8:I13)</f>
        <v>5.9887273842902378E-3</v>
      </c>
      <c r="O13" s="10">
        <f>1-J13/MAX(J$8:J13)</f>
        <v>1.2286533543930722E-2</v>
      </c>
      <c r="P13" s="10">
        <f>1-K13/MAX(K$8:K13)</f>
        <v>6.3348081909175846E-3</v>
      </c>
      <c r="Q13" s="36"/>
      <c r="R13" s="10"/>
      <c r="S13" s="10"/>
      <c r="T13" s="10"/>
      <c r="U13" s="11"/>
    </row>
    <row r="14" spans="2:21" x14ac:dyDescent="0.25">
      <c r="B14" s="32">
        <v>42838</v>
      </c>
      <c r="C14" s="10">
        <f>'Equity Fund Metrics'!G12</f>
        <v>-5.2892143018488103E-3</v>
      </c>
      <c r="D14" s="10">
        <f>'Equity Fund Metrics'!H12</f>
        <v>-6.4948994718559971E-3</v>
      </c>
      <c r="E14" s="10">
        <f>'Equity Fund Metrics'!I12</f>
        <v>1.2056851700071869E-3</v>
      </c>
      <c r="F14" s="10">
        <f>'Equity Fund Metrics'!J12</f>
        <v>-6.4346152133556373E-3</v>
      </c>
      <c r="G14" s="36"/>
      <c r="H14" s="10">
        <f t="array" ref="H14">PRODUCT(1+C$8:C14)</f>
        <v>0.97430400469755407</v>
      </c>
      <c r="I14" s="10">
        <f t="array" ref="I14">PRODUCT(1+D$8:D14)</f>
        <v>0.98738732253588835</v>
      </c>
      <c r="J14" s="10">
        <f t="array" ref="J14">PRODUCT(1+E$8:E14)</f>
        <v>0.98672094890984563</v>
      </c>
      <c r="K14" s="10">
        <f t="array" ref="K14">PRODUCT(1+F$8:F14)</f>
        <v>0.98673281959769898</v>
      </c>
      <c r="L14" s="36"/>
      <c r="M14" s="10">
        <f>1-H14/MAX(H$8:H14)</f>
        <v>2.0622127921537281E-2</v>
      </c>
      <c r="N14" s="10">
        <f>1-I14/MAX(I$8:I14)</f>
        <v>1.2444730673820903E-2</v>
      </c>
      <c r="O14" s="10">
        <f>1-J14/MAX(J$8:J14)</f>
        <v>1.1095662065208289E-2</v>
      </c>
      <c r="P14" s="10">
        <f>1-K14/MAX(K$8:K14)</f>
        <v>1.2728661351114279E-2</v>
      </c>
      <c r="Q14" s="36"/>
      <c r="R14" s="10"/>
      <c r="S14" s="10"/>
      <c r="T14" s="10"/>
      <c r="U14" s="11"/>
    </row>
    <row r="15" spans="2:21" x14ac:dyDescent="0.25">
      <c r="B15" s="32">
        <v>42842</v>
      </c>
      <c r="C15" s="10">
        <f>'Equity Fund Metrics'!G13</f>
        <v>5.5299957354038032E-3</v>
      </c>
      <c r="D15" s="10">
        <f>'Equity Fund Metrics'!H13</f>
        <v>8.8599246732725678E-3</v>
      </c>
      <c r="E15" s="10">
        <f>'Equity Fund Metrics'!I13</f>
        <v>-3.3299289378687646E-3</v>
      </c>
      <c r="F15" s="10">
        <f>'Equity Fund Metrics'!J13</f>
        <v>8.6934282263791286E-3</v>
      </c>
      <c r="G15" s="36"/>
      <c r="H15" s="10">
        <f t="array" ref="H15">PRODUCT(1+C$8:C15)</f>
        <v>0.97969190168851839</v>
      </c>
      <c r="I15" s="10">
        <f t="array" ref="I15">PRODUCT(1+D$8:D15)</f>
        <v>0.99613549983690064</v>
      </c>
      <c r="J15" s="10">
        <f t="array" ref="J15">PRODUCT(1+E$8:E15)</f>
        <v>0.98343523826846946</v>
      </c>
      <c r="K15" s="10">
        <f t="array" ref="K15">PRODUCT(1+F$8:F15)</f>
        <v>0.9953109105434842</v>
      </c>
      <c r="L15" s="36"/>
      <c r="M15" s="10">
        <f>1-H15/MAX(H$8:H15)</f>
        <v>1.5206172465594525E-2</v>
      </c>
      <c r="N15" s="10">
        <f>1-I15/MAX(I$8:I15)</f>
        <v>3.6950653768975661E-3</v>
      </c>
      <c r="O15" s="10">
        <f>1-J15/MAX(J$8:J15)</f>
        <v>1.4388643236881271E-2</v>
      </c>
      <c r="P15" s="10">
        <f>1-K15/MAX(K$8:K15)</f>
        <v>4.1458888286090012E-3</v>
      </c>
      <c r="Q15" s="36"/>
      <c r="R15" s="10"/>
      <c r="S15" s="10"/>
      <c r="T15" s="10"/>
      <c r="U15" s="11"/>
    </row>
    <row r="16" spans="2:21" x14ac:dyDescent="0.25">
      <c r="B16" s="32">
        <v>42843</v>
      </c>
      <c r="C16" s="10">
        <f>'Equity Fund Metrics'!G14</f>
        <v>-4.4419183453667799E-3</v>
      </c>
      <c r="D16" s="10">
        <f>'Equity Fund Metrics'!H14</f>
        <v>-2.9841376028295619E-3</v>
      </c>
      <c r="E16" s="10">
        <f>'Equity Fund Metrics'!I14</f>
        <v>-1.457780742537218E-3</v>
      </c>
      <c r="F16" s="10">
        <f>'Equity Fund Metrics'!J14</f>
        <v>-3.0570266399564225E-3</v>
      </c>
      <c r="G16" s="36"/>
      <c r="H16" s="10">
        <f t="array" ref="H16">PRODUCT(1+C$8:C16)</f>
        <v>0.97534019025760088</v>
      </c>
      <c r="I16" s="10">
        <f t="array" ref="I16">PRODUCT(1+D$8:D16)</f>
        <v>0.99316289443432393</v>
      </c>
      <c r="J16" s="10">
        <f t="array" ref="J16">PRODUCT(1+E$8:E16)</f>
        <v>0.9820016053165892</v>
      </c>
      <c r="K16" s="10">
        <f t="array" ref="K16">PRODUCT(1+F$8:F16)</f>
        <v>0.99226821857491343</v>
      </c>
      <c r="L16" s="36"/>
      <c r="M16" s="10">
        <f>1-H16/MAX(H$8:H16)</f>
        <v>1.9580546234523544E-2</v>
      </c>
      <c r="N16" s="10">
        <f>1-I16/MAX(I$8:I16)</f>
        <v>6.6681763961909946E-3</v>
      </c>
      <c r="O16" s="10">
        <f>1-J16/MAX(J$8:J16)</f>
        <v>1.5825448492396532E-2</v>
      </c>
      <c r="P16" s="10">
        <f>1-K16/MAX(K$8:K16)</f>
        <v>7.19024137597013E-3</v>
      </c>
      <c r="Q16" s="36"/>
      <c r="R16" s="10"/>
      <c r="S16" s="10"/>
      <c r="T16" s="10"/>
      <c r="U16" s="11"/>
    </row>
    <row r="17" spans="2:21" x14ac:dyDescent="0.25">
      <c r="B17" s="32">
        <v>42844</v>
      </c>
      <c r="C17" s="10">
        <f>'Equity Fund Metrics'!G15</f>
        <v>-3.6826327155564664E-3</v>
      </c>
      <c r="D17" s="10">
        <f>'Equity Fund Metrics'!H15</f>
        <v>-1.8387177206248273E-3</v>
      </c>
      <c r="E17" s="10">
        <f>'Equity Fund Metrics'!I15</f>
        <v>-1.8439149949316391E-3</v>
      </c>
      <c r="F17" s="10">
        <f>'Equity Fund Metrics'!J15</f>
        <v>-1.9309134703714092E-3</v>
      </c>
      <c r="G17" s="36"/>
      <c r="H17" s="10">
        <f t="array" ref="H17">PRODUCT(1+C$8:C17)</f>
        <v>0.97174837056416119</v>
      </c>
      <c r="I17" s="10">
        <f t="array" ref="I17">PRODUCT(1+D$8:D17)</f>
        <v>0.99133674822086049</v>
      </c>
      <c r="J17" s="10">
        <f t="array" ref="J17">PRODUCT(1+E$8:E17)</f>
        <v>0.98019087783149905</v>
      </c>
      <c r="K17" s="10">
        <f t="array" ref="K17">PRODUCT(1+F$8:F17)</f>
        <v>0.99035223450544563</v>
      </c>
      <c r="L17" s="36"/>
      <c r="M17" s="10">
        <f>1-H17/MAX(H$8:H17)</f>
        <v>2.3191070989928231E-2</v>
      </c>
      <c r="N17" s="10">
        <f>1-I17/MAX(I$8:I17)</f>
        <v>8.4946332227119337E-3</v>
      </c>
      <c r="O17" s="10">
        <f>1-J17/MAX(J$8:J17)</f>
        <v>1.7640182705551455E-2</v>
      </c>
      <c r="P17" s="10">
        <f>1-K17/MAX(K$8:K17)</f>
        <v>9.1072711124134953E-3</v>
      </c>
      <c r="Q17" s="36"/>
      <c r="R17" s="10"/>
      <c r="S17" s="10"/>
      <c r="T17" s="10"/>
      <c r="U17" s="11"/>
    </row>
    <row r="18" spans="2:21" x14ac:dyDescent="0.25">
      <c r="B18" s="32">
        <v>42845</v>
      </c>
      <c r="C18" s="10">
        <f>'Equity Fund Metrics'!G16</f>
        <v>1.2510596188459289E-2</v>
      </c>
      <c r="D18" s="10">
        <f>'Equity Fund Metrics'!H16</f>
        <v>8.139143147699146E-3</v>
      </c>
      <c r="E18" s="10">
        <f>'Equity Fund Metrics'!I16</f>
        <v>4.3714530407601426E-3</v>
      </c>
      <c r="F18" s="10">
        <f>'Equity Fund Metrics'!J16</f>
        <v>8.3577157997371532E-3</v>
      </c>
      <c r="G18" s="36"/>
      <c r="H18" s="10">
        <f t="array" ref="H18">PRODUCT(1+C$8:C18)</f>
        <v>0.98390552202508275</v>
      </c>
      <c r="I18" s="10">
        <f t="array" ref="I18">PRODUCT(1+D$8:D18)</f>
        <v>0.99940537992220468</v>
      </c>
      <c r="J18" s="10">
        <f t="array" ref="J18">PRODUCT(1+E$8:E18)</f>
        <v>0.98447573622492091</v>
      </c>
      <c r="K18" s="10">
        <f t="array" ref="K18">PRODUCT(1+F$8:F18)</f>
        <v>0.99862931702307689</v>
      </c>
      <c r="L18" s="36"/>
      <c r="M18" s="10">
        <f>1-H18/MAX(H$8:H18)</f>
        <v>1.0970608925801817E-2</v>
      </c>
      <c r="N18" s="10">
        <f>1-I18/MAX(I$8:I18)</f>
        <v>4.2462911079954591E-4</v>
      </c>
      <c r="O18" s="10">
        <f>1-J18/MAX(J$8:J18)</f>
        <v>1.3345842895119087E-2</v>
      </c>
      <c r="P18" s="10">
        <f>1-K18/MAX(K$8:K18)</f>
        <v>8.2567129634503189E-4</v>
      </c>
      <c r="Q18" s="36"/>
      <c r="R18" s="10"/>
      <c r="S18" s="10"/>
      <c r="T18" s="10"/>
      <c r="U18" s="11"/>
    </row>
    <row r="19" spans="2:21" x14ac:dyDescent="0.25">
      <c r="B19" s="32">
        <v>42846</v>
      </c>
      <c r="C19" s="10">
        <f>'Equity Fund Metrics'!G17</f>
        <v>-1.1933717153188583E-3</v>
      </c>
      <c r="D19" s="10">
        <f>'Equity Fund Metrics'!H17</f>
        <v>-3.1869910369716203E-3</v>
      </c>
      <c r="E19" s="10">
        <f>'Equity Fund Metrics'!I17</f>
        <v>1.993619321652762E-3</v>
      </c>
      <c r="F19" s="10">
        <f>'Equity Fund Metrics'!J17</f>
        <v>-3.087310070888982E-3</v>
      </c>
      <c r="G19" s="36"/>
      <c r="H19" s="10">
        <f t="array" ref="H19">PRODUCT(1+C$8:C19)</f>
        <v>0.98273135700455194</v>
      </c>
      <c r="I19" s="10">
        <f t="array" ref="I19">PRODUCT(1+D$8:D19)</f>
        <v>0.99622028393409146</v>
      </c>
      <c r="J19" s="10">
        <f t="array" ref="J19">PRODUCT(1+E$8:E19)</f>
        <v>0.98643840607435729</v>
      </c>
      <c r="K19" s="10">
        <f t="array" ref="K19">PRODUCT(1+F$8:F19)</f>
        <v>0.99554623867554648</v>
      </c>
      <c r="L19" s="36"/>
      <c r="M19" s="10">
        <f>1-H19/MAX(H$8:H19)</f>
        <v>1.2150888626728862E-2</v>
      </c>
      <c r="N19" s="10">
        <f>1-I19/MAX(I$8:I19)</f>
        <v>3.6102668586009967E-3</v>
      </c>
      <c r="O19" s="10">
        <f>1-J19/MAX(J$8:J19)</f>
        <v>1.1378830103725646E-2</v>
      </c>
      <c r="P19" s="10">
        <f>1-K19/MAX(K$8:K19)</f>
        <v>3.9104322639256228E-3</v>
      </c>
      <c r="Q19" s="36"/>
      <c r="R19" s="10"/>
      <c r="S19" s="10"/>
      <c r="T19" s="10"/>
      <c r="U19" s="11"/>
    </row>
    <row r="20" spans="2:21" x14ac:dyDescent="0.25">
      <c r="B20" s="32">
        <v>42849</v>
      </c>
      <c r="C20" s="10">
        <f>'Equity Fund Metrics'!G18</f>
        <v>9.6294912113985554E-3</v>
      </c>
      <c r="D20" s="10">
        <f>'Equity Fund Metrics'!H18</f>
        <v>1.0998022408726271E-2</v>
      </c>
      <c r="E20" s="10">
        <f>'Equity Fund Metrics'!I18</f>
        <v>-1.3685311973277159E-3</v>
      </c>
      <c r="F20" s="10">
        <f>'Equity Fund Metrics'!J18</f>
        <v>1.0929595848859885E-2</v>
      </c>
      <c r="G20" s="36"/>
      <c r="H20" s="10">
        <f t="array" ref="H20">PRODUCT(1+C$8:C20)</f>
        <v>0.99219455996999306</v>
      </c>
      <c r="I20" s="10">
        <f t="array" ref="I20">PRODUCT(1+D$8:D20)</f>
        <v>1.0071767369408262</v>
      </c>
      <c r="J20" s="10">
        <f t="array" ref="J20">PRODUCT(1+E$8:E20)</f>
        <v>0.98508843434140225</v>
      </c>
      <c r="K20" s="10">
        <f t="array" ref="K20">PRODUCT(1+F$8:F20)</f>
        <v>1.0064271567131229</v>
      </c>
      <c r="L20" s="36"/>
      <c r="M20" s="10">
        <f>1-H20/MAX(H$8:H20)</f>
        <v>2.6384042905720495E-3</v>
      </c>
      <c r="N20" s="10">
        <f>1-I20/MAX(I$8:I20)</f>
        <v>0</v>
      </c>
      <c r="O20" s="10">
        <f>1-J20/MAX(J$8:J20)</f>
        <v>1.2731789017067396E-2</v>
      </c>
      <c r="P20" s="10">
        <f>1-K20/MAX(K$8:K20)</f>
        <v>0</v>
      </c>
      <c r="Q20" s="36"/>
      <c r="R20" s="10"/>
      <c r="S20" s="10"/>
      <c r="T20" s="10"/>
      <c r="U20" s="11"/>
    </row>
    <row r="21" spans="2:21" x14ac:dyDescent="0.25">
      <c r="B21" s="32">
        <v>42850</v>
      </c>
      <c r="C21" s="10">
        <f>'Equity Fund Metrics'!G19</f>
        <v>6.1961524246090249E-3</v>
      </c>
      <c r="D21" s="10">
        <f>'Equity Fund Metrics'!H19</f>
        <v>5.8186676608196208E-3</v>
      </c>
      <c r="E21" s="10">
        <f>'Equity Fund Metrics'!I19</f>
        <v>3.774847637894041E-4</v>
      </c>
      <c r="F21" s="10">
        <f>'Equity Fund Metrics'!J19</f>
        <v>5.837541899009091E-3</v>
      </c>
      <c r="G21" s="36"/>
      <c r="H21" s="10">
        <f t="array" ref="H21">PRODUCT(1+C$8:C21)</f>
        <v>0.99834234869843497</v>
      </c>
      <c r="I21" s="10">
        <f t="array" ref="I21">PRODUCT(1+D$8:D21)</f>
        <v>1.0130371636487936</v>
      </c>
      <c r="J21" s="10">
        <f t="array" ref="J21">PRODUCT(1+E$8:E21)</f>
        <v>0.98546029021635129</v>
      </c>
      <c r="K21" s="10">
        <f t="array" ref="K21">PRODUCT(1+F$8:F21)</f>
        <v>1.0123022174087364</v>
      </c>
      <c r="L21" s="36"/>
      <c r="M21" s="10">
        <f>1-H21/MAX(H$8:H21)</f>
        <v>0</v>
      </c>
      <c r="N21" s="10">
        <f>1-I21/MAX(I$8:I21)</f>
        <v>0</v>
      </c>
      <c r="O21" s="10">
        <f>1-J21/MAX(J$8:J21)</f>
        <v>1.2359110309647758E-2</v>
      </c>
      <c r="P21" s="10">
        <f>1-K21/MAX(K$8:K21)</f>
        <v>0</v>
      </c>
      <c r="Q21" s="36"/>
      <c r="R21" s="10"/>
      <c r="S21" s="10"/>
      <c r="T21" s="10"/>
      <c r="U21" s="11"/>
    </row>
    <row r="22" spans="2:21" x14ac:dyDescent="0.25">
      <c r="B22" s="32">
        <v>42851</v>
      </c>
      <c r="C22" s="10">
        <f>'Equity Fund Metrics'!G20</f>
        <v>-5.8813557767942726E-3</v>
      </c>
      <c r="D22" s="10">
        <f>'Equity Fund Metrics'!H20</f>
        <v>-6.2891887658422796E-4</v>
      </c>
      <c r="E22" s="10">
        <f>'Equity Fund Metrics'!I20</f>
        <v>-5.2524369002100446E-3</v>
      </c>
      <c r="F22" s="10">
        <f>'Equity Fund Metrics'!J20</f>
        <v>-8.9154072159473017E-4</v>
      </c>
      <c r="G22" s="36"/>
      <c r="H22" s="10">
        <f t="array" ref="H22">PRODUCT(1+C$8:C22)</f>
        <v>0.99247074215869902</v>
      </c>
      <c r="I22" s="10">
        <f t="array" ref="I22">PRODUCT(1+D$8:D22)</f>
        <v>1.0124000454538935</v>
      </c>
      <c r="J22" s="10">
        <f t="array" ref="J22">PRODUCT(1+E$8:E22)</f>
        <v>0.98028422222432721</v>
      </c>
      <c r="K22" s="10">
        <f t="array" ref="K22">PRODUCT(1+F$8:F22)</f>
        <v>1.0113997087593558</v>
      </c>
      <c r="L22" s="36"/>
      <c r="M22" s="10">
        <f>1-H22/MAX(H$8:H22)</f>
        <v>5.8813557767942726E-3</v>
      </c>
      <c r="N22" s="10">
        <f>1-I22/MAX(I$8:I22)</f>
        <v>6.2891887658422796E-4</v>
      </c>
      <c r="O22" s="10">
        <f>1-J22/MAX(J$8:J22)</f>
        <v>1.754663176281368E-2</v>
      </c>
      <c r="P22" s="10">
        <f>1-K22/MAX(K$8:K22)</f>
        <v>8.9154072159480791E-4</v>
      </c>
      <c r="Q22" s="36"/>
      <c r="R22" s="10"/>
      <c r="S22" s="10"/>
      <c r="T22" s="10"/>
      <c r="U22" s="11"/>
    </row>
    <row r="23" spans="2:21" x14ac:dyDescent="0.25">
      <c r="B23" s="32">
        <v>42852</v>
      </c>
      <c r="C23" s="10">
        <f>'Equity Fund Metrics'!G21</f>
        <v>7.6576904392222644E-4</v>
      </c>
      <c r="D23" s="10">
        <f>'Equity Fund Metrics'!H21</f>
        <v>8.3899309094581653E-4</v>
      </c>
      <c r="E23" s="10">
        <f>'Equity Fund Metrics'!I21</f>
        <v>-7.3224047023590089E-5</v>
      </c>
      <c r="F23" s="10">
        <f>'Equity Fund Metrics'!J21</f>
        <v>8.3533188859463703E-4</v>
      </c>
      <c r="G23" s="36"/>
      <c r="H23" s="10">
        <f t="array" ref="H23">PRODUCT(1+C$8:C23)</f>
        <v>0.99323074553004265</v>
      </c>
      <c r="I23" s="10">
        <f t="array" ref="I23">PRODUCT(1+D$8:D23)</f>
        <v>1.0132494420973026</v>
      </c>
      <c r="J23" s="10">
        <f t="array" ref="J23">PRODUCT(1+E$8:E23)</f>
        <v>0.9802124418463426</v>
      </c>
      <c r="K23" s="10">
        <f t="array" ref="K23">PRODUCT(1+F$8:F23)</f>
        <v>1.012244563188198</v>
      </c>
      <c r="L23" s="36"/>
      <c r="M23" s="10">
        <f>1-H23/MAX(H$8:H23)</f>
        <v>5.1200904930622793E-3</v>
      </c>
      <c r="N23" s="10">
        <f>1-I23/MAX(I$8:I23)</f>
        <v>0</v>
      </c>
      <c r="O23" s="10">
        <f>1-J23/MAX(J$8:J23)</f>
        <v>1.7618570974447856E-2</v>
      </c>
      <c r="P23" s="10">
        <f>1-K23/MAX(K$8:K23)</f>
        <v>5.6953565394701755E-5</v>
      </c>
      <c r="Q23" s="36"/>
      <c r="R23" s="10"/>
      <c r="S23" s="10"/>
      <c r="T23" s="10"/>
      <c r="U23" s="11"/>
    </row>
    <row r="24" spans="2:21" x14ac:dyDescent="0.25">
      <c r="B24" s="32">
        <v>42853</v>
      </c>
      <c r="C24" s="10">
        <f>'Equity Fund Metrics'!G22</f>
        <v>-9.7367525148572831E-4</v>
      </c>
      <c r="D24" s="10">
        <f>'Equity Fund Metrics'!H22</f>
        <v>-2.1793300855967868E-3</v>
      </c>
      <c r="E24" s="10">
        <f>'Equity Fund Metrics'!I22</f>
        <v>1.2056548341110584E-3</v>
      </c>
      <c r="F24" s="10">
        <f>'Equity Fund Metrics'!J22</f>
        <v>-2.1190473438912338E-3</v>
      </c>
      <c r="G24" s="36"/>
      <c r="H24" s="10">
        <f t="array" ref="H24">PRODUCT(1+C$8:C24)</f>
        <v>0.99226366133410537</v>
      </c>
      <c r="I24" s="10">
        <f t="array" ref="I24">PRODUCT(1+D$8:D24)</f>
        <v>1.0110412371039259</v>
      </c>
      <c r="J24" s="10">
        <f t="array" ref="J24">PRODUCT(1+E$8:E24)</f>
        <v>0.98139423971531048</v>
      </c>
      <c r="K24" s="10">
        <f t="array" ref="K24">PRODUCT(1+F$8:F24)</f>
        <v>1.0100995690352057</v>
      </c>
      <c r="L24" s="36"/>
      <c r="M24" s="10">
        <f>1-H24/MAX(H$8:H24)</f>
        <v>6.0887804391495104E-3</v>
      </c>
      <c r="N24" s="10">
        <f>1-I24/MAX(I$8:I24)</f>
        <v>2.1793300855966757E-3</v>
      </c>
      <c r="O24" s="10">
        <f>1-J24/MAX(J$8:J24)</f>
        <v>1.6434158055602333E-2</v>
      </c>
      <c r="P24" s="10">
        <f>1-K24/MAX(K$8:K24)</f>
        <v>2.1758802219844497E-3</v>
      </c>
      <c r="Q24" s="36"/>
      <c r="R24" s="10"/>
      <c r="S24" s="10"/>
      <c r="T24" s="10"/>
      <c r="U24" s="11"/>
    </row>
    <row r="25" spans="2:21" x14ac:dyDescent="0.25">
      <c r="B25" s="32">
        <v>42856</v>
      </c>
      <c r="C25" s="10">
        <f>'Equity Fund Metrics'!G23</f>
        <v>2.039668094495406E-2</v>
      </c>
      <c r="D25" s="10">
        <f>'Equity Fund Metrics'!H23</f>
        <v>2.5201521952871175E-3</v>
      </c>
      <c r="E25" s="10">
        <f>'Equity Fund Metrics'!I23</f>
        <v>1.7876528749666942E-2</v>
      </c>
      <c r="F25" s="10">
        <f>'Equity Fund Metrics'!J23</f>
        <v>3.4139786327704647E-3</v>
      </c>
      <c r="G25" s="36"/>
      <c r="H25" s="10">
        <f t="array" ref="H25">PRODUCT(1+C$8:C25)</f>
        <v>1.012502546647609</v>
      </c>
      <c r="I25" s="10">
        <f t="array" ref="I25">PRODUCT(1+D$8:D25)</f>
        <v>1.0135892148971393</v>
      </c>
      <c r="J25" s="10">
        <f t="array" ref="J25">PRODUCT(1+E$8:E25)</f>
        <v>0.99893816205633879</v>
      </c>
      <c r="K25" s="10">
        <f t="array" ref="K25">PRODUCT(1+F$8:F25)</f>
        <v>1.0135480273808626</v>
      </c>
      <c r="L25" s="36"/>
      <c r="M25" s="10">
        <f>1-H25/MAX(H$8:H25)</f>
        <v>0</v>
      </c>
      <c r="N25" s="10">
        <f>1-I25/MAX(I$8:I25)</f>
        <v>0</v>
      </c>
      <c r="O25" s="10">
        <f>1-J25/MAX(J$8:J25)</f>
        <v>0</v>
      </c>
      <c r="P25" s="10">
        <f>1-K25/MAX(K$8:K25)</f>
        <v>0</v>
      </c>
      <c r="Q25" s="36"/>
      <c r="R25" s="10"/>
      <c r="S25" s="10"/>
      <c r="T25" s="10"/>
      <c r="U25" s="11"/>
    </row>
    <row r="26" spans="2:21" x14ac:dyDescent="0.25">
      <c r="B26" s="32">
        <v>42857</v>
      </c>
      <c r="C26" s="10">
        <f>'Equity Fund Metrics'!G24</f>
        <v>6.3446466761143405E-3</v>
      </c>
      <c r="D26" s="10">
        <f>'Equity Fund Metrics'!H24</f>
        <v>3.7693650869408124E-4</v>
      </c>
      <c r="E26" s="10">
        <f>'Equity Fund Metrics'!I24</f>
        <v>5.9677101674202593E-3</v>
      </c>
      <c r="F26" s="10">
        <f>'Equity Fund Metrics'!J24</f>
        <v>6.7532201706509425E-4</v>
      </c>
      <c r="G26" s="36"/>
      <c r="H26" s="10">
        <f t="array" ref="H26">PRODUCT(1+C$8:C26)</f>
        <v>1.0189265175647539</v>
      </c>
      <c r="I26" s="10">
        <f t="array" ref="I26">PRODUCT(1+D$8:D26)</f>
        <v>1.0139712736770525</v>
      </c>
      <c r="J26" s="10">
        <f t="array" ref="J26">PRODUCT(1+E$8:E26)</f>
        <v>1.0048995354826664</v>
      </c>
      <c r="K26" s="10">
        <f t="array" ref="K26">PRODUCT(1+F$8:F26)</f>
        <v>1.0142324986791056</v>
      </c>
      <c r="L26" s="36"/>
      <c r="M26" s="10">
        <f>1-H26/MAX(H$8:H26)</f>
        <v>0</v>
      </c>
      <c r="N26" s="10">
        <f>1-I26/MAX(I$8:I26)</f>
        <v>0</v>
      </c>
      <c r="O26" s="10">
        <f>1-J26/MAX(J$8:J26)</f>
        <v>0</v>
      </c>
      <c r="P26" s="10">
        <f>1-K26/MAX(K$8:K26)</f>
        <v>0</v>
      </c>
      <c r="Q26" s="36"/>
      <c r="R26" s="10"/>
      <c r="S26" s="10"/>
      <c r="T26" s="10"/>
      <c r="U26" s="11"/>
    </row>
    <row r="27" spans="2:21" x14ac:dyDescent="0.25">
      <c r="B27" s="32">
        <v>42858</v>
      </c>
      <c r="C27" s="10">
        <f>'Equity Fund Metrics'!G25</f>
        <v>-3.0503771283745262E-3</v>
      </c>
      <c r="D27" s="10">
        <f>'Equity Fund Metrics'!H25</f>
        <v>-1.2143480102545512E-3</v>
      </c>
      <c r="E27" s="10">
        <f>'Equity Fund Metrics'!I25</f>
        <v>-1.836029118119975E-3</v>
      </c>
      <c r="F27" s="10">
        <f>'Equity Fund Metrics'!J25</f>
        <v>-1.3061494661605498E-3</v>
      </c>
      <c r="G27" s="36"/>
      <c r="H27" s="10">
        <f t="array" ref="H27">PRODUCT(1+C$8:C27)</f>
        <v>1.01581840742008</v>
      </c>
      <c r="I27" s="10">
        <f t="array" ref="I27">PRODUCT(1+D$8:D27)</f>
        <v>1.0127399596784075</v>
      </c>
      <c r="J27" s="10">
        <f t="array" ref="J27">PRODUCT(1+E$8:E27)</f>
        <v>1.0030545106747351</v>
      </c>
      <c r="K27" s="10">
        <f t="array" ref="K27">PRODUCT(1+F$8:F27)</f>
        <v>1.0129077594423932</v>
      </c>
      <c r="L27" s="36"/>
      <c r="M27" s="10">
        <f>1-H27/MAX(H$8:H27)</f>
        <v>3.0503771283746373E-3</v>
      </c>
      <c r="N27" s="10">
        <f>1-I27/MAX(I$8:I27)</f>
        <v>1.2143480102546622E-3</v>
      </c>
      <c r="O27" s="10">
        <f>1-J27/MAX(J$8:J27)</f>
        <v>1.836029118119975E-3</v>
      </c>
      <c r="P27" s="10">
        <f>1-K27/MAX(K$8:K27)</f>
        <v>1.3061494661605888E-3</v>
      </c>
      <c r="Q27" s="36"/>
      <c r="R27" s="10"/>
      <c r="S27" s="10"/>
      <c r="T27" s="10"/>
      <c r="U27" s="11"/>
    </row>
    <row r="28" spans="2:21" x14ac:dyDescent="0.25">
      <c r="B28" s="32">
        <v>42859</v>
      </c>
      <c r="C28" s="10">
        <f>'Equity Fund Metrics'!G26</f>
        <v>-3.604242581559447E-3</v>
      </c>
      <c r="D28" s="10">
        <f>'Equity Fund Metrics'!H26</f>
        <v>1.1739307632918639E-3</v>
      </c>
      <c r="E28" s="10">
        <f>'Equity Fund Metrics'!I26</f>
        <v>-4.7781733448513108E-3</v>
      </c>
      <c r="F28" s="10">
        <f>'Equity Fund Metrics'!J26</f>
        <v>9.3502209604929827E-4</v>
      </c>
      <c r="G28" s="36"/>
      <c r="H28" s="10">
        <f t="array" ref="H28">PRODUCT(1+C$8:C28)</f>
        <v>1.0121571514609247</v>
      </c>
      <c r="I28" s="10">
        <f t="array" ref="I28">PRODUCT(1+D$8:D28)</f>
        <v>1.0139288462722889</v>
      </c>
      <c r="J28" s="10">
        <f t="array" ref="J28">PRODUCT(1+E$8:E28)</f>
        <v>0.99826174234839615</v>
      </c>
      <c r="K28" s="10">
        <f t="array" ref="K28">PRODUCT(1+F$8:F28)</f>
        <v>1.0138548505787317</v>
      </c>
      <c r="L28" s="36"/>
      <c r="M28" s="10">
        <f>1-H28/MAX(H$8:H28)</f>
        <v>6.6436254107982151E-3</v>
      </c>
      <c r="N28" s="10">
        <f>1-I28/MAX(I$8:I28)</f>
        <v>4.1842807449343766E-5</v>
      </c>
      <c r="O28" s="10">
        <f>1-J28/MAX(J$8:J28)</f>
        <v>6.6054295975787047E-3</v>
      </c>
      <c r="P28" s="10">
        <f>1-K28/MAX(K$8:K28)</f>
        <v>3.7234864872282003E-4</v>
      </c>
      <c r="Q28" s="36"/>
      <c r="R28" s="10"/>
      <c r="S28" s="10"/>
      <c r="T28" s="10"/>
      <c r="U28" s="11"/>
    </row>
    <row r="29" spans="2:21" x14ac:dyDescent="0.25">
      <c r="B29" s="32">
        <v>42860</v>
      </c>
      <c r="C29" s="10">
        <f>'Equity Fund Metrics'!G27</f>
        <v>1.65838788885595E-2</v>
      </c>
      <c r="D29" s="10">
        <f>'Equity Fund Metrics'!H27</f>
        <v>3.9370150128501535E-3</v>
      </c>
      <c r="E29" s="10">
        <f>'Equity Fund Metrics'!I27</f>
        <v>1.2646863875709347E-2</v>
      </c>
      <c r="F29" s="10">
        <f>'Equity Fund Metrics'!J27</f>
        <v>4.5693582066356209E-3</v>
      </c>
      <c r="G29" s="36"/>
      <c r="H29" s="10">
        <f t="array" ref="H29">PRODUCT(1+C$8:C29)</f>
        <v>1.0289426430769419</v>
      </c>
      <c r="I29" s="10">
        <f t="array" ref="I29">PRODUCT(1+D$8:D29)</f>
        <v>1.0179206993620247</v>
      </c>
      <c r="J29" s="10">
        <f t="array" ref="J29">PRODUCT(1+E$8:E29)</f>
        <v>1.0108866227162048</v>
      </c>
      <c r="K29" s="10">
        <f t="array" ref="K29">PRODUCT(1+F$8:F29)</f>
        <v>1.0184875165605609</v>
      </c>
      <c r="L29" s="36"/>
      <c r="M29" s="10">
        <f>1-H29/MAX(H$8:H29)</f>
        <v>0</v>
      </c>
      <c r="N29" s="10">
        <f>1-I29/MAX(I$8:I29)</f>
        <v>0</v>
      </c>
      <c r="O29" s="10">
        <f>1-J29/MAX(J$8:J29)</f>
        <v>0</v>
      </c>
      <c r="P29" s="10">
        <f>1-K29/MAX(K$8:K29)</f>
        <v>0</v>
      </c>
      <c r="Q29" s="36"/>
      <c r="R29" s="10"/>
      <c r="S29" s="10"/>
      <c r="T29" s="10"/>
      <c r="U29" s="11"/>
    </row>
    <row r="30" spans="2:21" x14ac:dyDescent="0.25">
      <c r="B30" s="32">
        <v>42863</v>
      </c>
      <c r="C30" s="10">
        <f>'Equity Fund Metrics'!G28</f>
        <v>2.7188756052733076E-2</v>
      </c>
      <c r="D30" s="10">
        <f>'Equity Fund Metrics'!H28</f>
        <v>-1.6665237953095158E-4</v>
      </c>
      <c r="E30" s="10">
        <f>'Equity Fund Metrics'!I28</f>
        <v>2.7355408432264028E-2</v>
      </c>
      <c r="F30" s="10">
        <f>'Equity Fund Metrics'!J28</f>
        <v>1.2011180420822499E-3</v>
      </c>
      <c r="G30" s="36"/>
      <c r="H30" s="10">
        <f t="array" ref="H30">PRODUCT(1+C$8:C30)</f>
        <v>1.0569183135918154</v>
      </c>
      <c r="I30" s="10">
        <f t="array" ref="I30">PRODUCT(1+D$8:D30)</f>
        <v>1.0177510604553022</v>
      </c>
      <c r="J30" s="10">
        <f t="array" ref="J30">PRODUCT(1+E$8:E30)</f>
        <v>1.0385398391593186</v>
      </c>
      <c r="K30" s="10">
        <f t="array" ref="K30">PRODUCT(1+F$8:F30)</f>
        <v>1.0197108402923374</v>
      </c>
      <c r="L30" s="36"/>
      <c r="M30" s="10">
        <f>1-H30/MAX(H$8:H30)</f>
        <v>0</v>
      </c>
      <c r="N30" s="10">
        <f>1-I30/MAX(I$8:I30)</f>
        <v>1.6665237953095158E-4</v>
      </c>
      <c r="O30" s="10">
        <f>1-J30/MAX(J$8:J30)</f>
        <v>0</v>
      </c>
      <c r="P30" s="10">
        <f>1-K30/MAX(K$8:K30)</f>
        <v>0</v>
      </c>
      <c r="Q30" s="36"/>
      <c r="R30" s="10"/>
      <c r="S30" s="10"/>
      <c r="T30" s="10"/>
      <c r="U30" s="11"/>
    </row>
    <row r="31" spans="2:21" x14ac:dyDescent="0.25">
      <c r="B31" s="32">
        <v>42864</v>
      </c>
      <c r="C31" s="10">
        <f>'Equity Fund Metrics'!G29</f>
        <v>6.4044979779178668E-3</v>
      </c>
      <c r="D31" s="10">
        <f>'Equity Fund Metrics'!H29</f>
        <v>-9.1816518427423333E-4</v>
      </c>
      <c r="E31" s="10">
        <f>'Equity Fund Metrics'!I29</f>
        <v>7.3226631621921001E-3</v>
      </c>
      <c r="F31" s="10">
        <f>'Equity Fund Metrics'!J29</f>
        <v>-5.5203202616462823E-4</v>
      </c>
      <c r="G31" s="36"/>
      <c r="H31" s="10">
        <f t="array" ref="H31">PRODUCT(1+C$8:C31)</f>
        <v>1.0636873447940385</v>
      </c>
      <c r="I31" s="10">
        <f t="array" ref="I31">PRODUCT(1+D$8:D31)</f>
        <v>1.016816596865334</v>
      </c>
      <c r="J31" s="10">
        <f t="array" ref="J31">PRODUCT(1+E$8:E31)</f>
        <v>1.0461447165819995</v>
      </c>
      <c r="K31" s="10">
        <f t="array" ref="K31">PRODUCT(1+F$8:F31)</f>
        <v>1.0191479272510688</v>
      </c>
      <c r="L31" s="36"/>
      <c r="M31" s="10">
        <f>1-H31/MAX(H$8:H31)</f>
        <v>0</v>
      </c>
      <c r="N31" s="10">
        <f>1-I31/MAX(I$8:I31)</f>
        <v>1.0846645493923779E-3</v>
      </c>
      <c r="O31" s="10">
        <f>1-J31/MAX(J$8:J31)</f>
        <v>0</v>
      </c>
      <c r="P31" s="10">
        <f>1-K31/MAX(K$8:K31)</f>
        <v>5.5203202616460612E-4</v>
      </c>
      <c r="Q31" s="36"/>
      <c r="R31" s="10"/>
      <c r="S31" s="10"/>
      <c r="T31" s="10"/>
      <c r="U31" s="11"/>
    </row>
    <row r="32" spans="2:21" x14ac:dyDescent="0.25">
      <c r="B32" s="32">
        <v>42865</v>
      </c>
      <c r="C32" s="10">
        <f>'Equity Fund Metrics'!G30</f>
        <v>-4.7405864410837717E-3</v>
      </c>
      <c r="D32" s="10">
        <f>'Equity Fund Metrics'!H30</f>
        <v>1.7959445381725558E-3</v>
      </c>
      <c r="E32" s="10">
        <f>'Equity Fund Metrics'!I30</f>
        <v>-6.5365309792563275E-3</v>
      </c>
      <c r="F32" s="10">
        <f>'Equity Fund Metrics'!J30</f>
        <v>1.4691179892097393E-3</v>
      </c>
      <c r="G32" s="36"/>
      <c r="H32" s="10">
        <f t="array" ref="H32">PRODUCT(1+C$8:C32)</f>
        <v>1.0586448429897555</v>
      </c>
      <c r="I32" s="10">
        <f t="array" ref="I32">PRODUCT(1+D$8:D32)</f>
        <v>1.0186427430787974</v>
      </c>
      <c r="J32" s="10">
        <f t="array" ref="J32">PRODUCT(1+E$8:E32)</f>
        <v>1.039306559233276</v>
      </c>
      <c r="K32" s="10">
        <f t="array" ref="K32">PRODUCT(1+F$8:F32)</f>
        <v>1.0206451758046591</v>
      </c>
      <c r="L32" s="36"/>
      <c r="M32" s="10">
        <f>1-H32/MAX(H$8:H32)</f>
        <v>4.7405864410837717E-3</v>
      </c>
      <c r="N32" s="10">
        <f>1-I32/MAX(I$8:I32)</f>
        <v>0</v>
      </c>
      <c r="O32" s="10">
        <f>1-J32/MAX(J$8:J32)</f>
        <v>6.5365309792562165E-3</v>
      </c>
      <c r="P32" s="10">
        <f>1-K32/MAX(K$8:K32)</f>
        <v>0</v>
      </c>
      <c r="Q32" s="36"/>
      <c r="R32" s="10"/>
      <c r="S32" s="10"/>
      <c r="T32" s="10"/>
      <c r="U32" s="11"/>
    </row>
    <row r="33" spans="2:21" x14ac:dyDescent="0.25">
      <c r="B33" s="32">
        <v>42866</v>
      </c>
      <c r="C33" s="10">
        <f>'Equity Fund Metrics'!G31</f>
        <v>8.6482529554674503E-3</v>
      </c>
      <c r="D33" s="10">
        <f>'Equity Fund Metrics'!H31</f>
        <v>-2.0427692445451617E-3</v>
      </c>
      <c r="E33" s="10">
        <f>'Equity Fund Metrics'!I31</f>
        <v>1.0691022200012612E-2</v>
      </c>
      <c r="F33" s="10">
        <f>'Equity Fund Metrics'!J31</f>
        <v>-1.5082181345445311E-3</v>
      </c>
      <c r="G33" s="36"/>
      <c r="H33" s="10">
        <f t="array" ref="H33">PRODUCT(1+C$8:C33)</f>
        <v>1.0678002713819319</v>
      </c>
      <c r="I33" s="10">
        <f t="array" ref="I33">PRODUCT(1+D$8:D33)</f>
        <v>1.0165618910120569</v>
      </c>
      <c r="J33" s="10">
        <f t="array" ref="J33">PRODUCT(1+E$8:E33)</f>
        <v>1.0504178087306575</v>
      </c>
      <c r="K33" s="10">
        <f t="array" ref="K33">PRODUCT(1+F$8:F33)</f>
        <v>1.019105820241575</v>
      </c>
      <c r="L33" s="36"/>
      <c r="M33" s="10">
        <f>1-H33/MAX(H$8:H33)</f>
        <v>0</v>
      </c>
      <c r="N33" s="10">
        <f>1-I33/MAX(I$8:I33)</f>
        <v>2.0427692445452728E-3</v>
      </c>
      <c r="O33" s="10">
        <f>1-J33/MAX(J$8:J33)</f>
        <v>0</v>
      </c>
      <c r="P33" s="10">
        <f>1-K33/MAX(K$8:K33)</f>
        <v>1.5082181345446033E-3</v>
      </c>
      <c r="Q33" s="36"/>
      <c r="R33" s="10"/>
      <c r="S33" s="10"/>
      <c r="T33" s="10"/>
      <c r="U33" s="11"/>
    </row>
    <row r="34" spans="2:21" x14ac:dyDescent="0.25">
      <c r="B34" s="32">
        <v>42867</v>
      </c>
      <c r="C34" s="10">
        <f>'Equity Fund Metrics'!G32</f>
        <v>1.3965729937693183E-2</v>
      </c>
      <c r="D34" s="10">
        <f>'Equity Fund Metrics'!H32</f>
        <v>-1.671116438499709E-3</v>
      </c>
      <c r="E34" s="10">
        <f>'Equity Fund Metrics'!I32</f>
        <v>1.5636846376192892E-2</v>
      </c>
      <c r="F34" s="10">
        <f>'Equity Fund Metrics'!J32</f>
        <v>-8.892741196900644E-4</v>
      </c>
      <c r="G34" s="36"/>
      <c r="H34" s="10">
        <f t="array" ref="H34">PRODUCT(1+C$8:C34)</f>
        <v>1.0827128815994473</v>
      </c>
      <c r="I34" s="10">
        <f t="array" ref="I34">PRODUCT(1+D$8:D34)</f>
        <v>1.0148630977252342</v>
      </c>
      <c r="J34" s="10">
        <f t="array" ref="J34">PRODUCT(1+E$8:E34)</f>
        <v>1.0668430306365959</v>
      </c>
      <c r="K34" s="10">
        <f t="array" ref="K34">PRODUCT(1+F$8:F34)</f>
        <v>1.0181995558104087</v>
      </c>
      <c r="L34" s="36"/>
      <c r="M34" s="10">
        <f>1-H34/MAX(H$8:H34)</f>
        <v>0</v>
      </c>
      <c r="N34" s="10">
        <f>1-I34/MAX(I$8:I34)</f>
        <v>3.7104719777804052E-3</v>
      </c>
      <c r="O34" s="10">
        <f>1-J34/MAX(J$8:J34)</f>
        <v>0</v>
      </c>
      <c r="P34" s="10">
        <f>1-K34/MAX(K$8:K34)</f>
        <v>2.396151034880778E-3</v>
      </c>
      <c r="Q34" s="36"/>
      <c r="R34" s="10"/>
      <c r="S34" s="10"/>
      <c r="T34" s="10"/>
      <c r="U34" s="11"/>
    </row>
    <row r="35" spans="2:21" x14ac:dyDescent="0.25">
      <c r="B35" s="32">
        <v>42870</v>
      </c>
      <c r="C35" s="10">
        <f>'Equity Fund Metrics'!G33</f>
        <v>-2.5624859196285987E-3</v>
      </c>
      <c r="D35" s="10">
        <f>'Equity Fund Metrics'!H33</f>
        <v>5.5236923872705734E-3</v>
      </c>
      <c r="E35" s="10">
        <f>'Equity Fund Metrics'!I33</f>
        <v>-8.0861783068991722E-3</v>
      </c>
      <c r="F35" s="10">
        <f>'Equity Fund Metrics'!J33</f>
        <v>5.1193834719256148E-3</v>
      </c>
      <c r="G35" s="36"/>
      <c r="H35" s="10">
        <f t="array" ref="H35">PRODUCT(1+C$8:C35)</f>
        <v>1.0799384450853482</v>
      </c>
      <c r="I35" s="10">
        <f t="array" ref="I35">PRODUCT(1+D$8:D35)</f>
        <v>1.0204688892922609</v>
      </c>
      <c r="J35" s="10">
        <f t="array" ref="J35">PRODUCT(1+E$8:E35)</f>
        <v>1.0582163476653956</v>
      </c>
      <c r="K35" s="10">
        <f t="array" ref="K35">PRODUCT(1+F$8:F35)</f>
        <v>1.0234121097875466</v>
      </c>
      <c r="L35" s="36"/>
      <c r="M35" s="10">
        <f>1-H35/MAX(H$8:H35)</f>
        <v>2.5624859196285987E-3</v>
      </c>
      <c r="N35" s="10">
        <f>1-I35/MAX(I$8:I35)</f>
        <v>0</v>
      </c>
      <c r="O35" s="10">
        <f>1-J35/MAX(J$8:J35)</f>
        <v>8.0861783068992832E-3</v>
      </c>
      <c r="P35" s="10">
        <f>1-K35/MAX(K$8:K35)</f>
        <v>0</v>
      </c>
      <c r="Q35" s="36"/>
      <c r="R35" s="10"/>
      <c r="S35" s="10"/>
      <c r="T35" s="10"/>
      <c r="U35" s="11"/>
    </row>
    <row r="36" spans="2:21" x14ac:dyDescent="0.25">
      <c r="B36" s="32">
        <v>42871</v>
      </c>
      <c r="C36" s="10">
        <f>'Equity Fund Metrics'!G34</f>
        <v>-1.4770622741607786E-3</v>
      </c>
      <c r="D36" s="10">
        <f>'Equity Fund Metrics'!H34</f>
        <v>-9.1558123435764305E-4</v>
      </c>
      <c r="E36" s="10">
        <f>'Equity Fund Metrics'!I34</f>
        <v>-5.6148103980313557E-4</v>
      </c>
      <c r="F36" s="10">
        <f>'Equity Fund Metrics'!J34</f>
        <v>-9.436552863477997E-4</v>
      </c>
      <c r="G36" s="36"/>
      <c r="H36" s="10">
        <f t="array" ref="H36">PRODUCT(1+C$8:C36)</f>
        <v>1.0783433087496967</v>
      </c>
      <c r="I36" s="10">
        <f t="array" ref="I36">PRODUCT(1+D$8:D36)</f>
        <v>1.0195345671269791</v>
      </c>
      <c r="J36" s="10">
        <f t="array" ref="J36">PRODUCT(1+E$8:E36)</f>
        <v>1.0576221792501719</v>
      </c>
      <c r="K36" s="10">
        <f t="array" ref="K36">PRODUCT(1+F$8:F36)</f>
        <v>1.0224463615400332</v>
      </c>
      <c r="L36" s="36"/>
      <c r="M36" s="10">
        <f>1-H36/MAX(H$8:H36)</f>
        <v>4.035763242509538E-3</v>
      </c>
      <c r="N36" s="10">
        <f>1-I36/MAX(I$8:I36)</f>
        <v>9.1558123435764305E-4</v>
      </c>
      <c r="O36" s="10">
        <f>1-J36/MAX(J$8:J36)</f>
        <v>8.643119110898545E-3</v>
      </c>
      <c r="P36" s="10">
        <f>1-K36/MAX(K$8:K36)</f>
        <v>9.4365528634776652E-4</v>
      </c>
      <c r="Q36" s="36"/>
      <c r="R36" s="10"/>
      <c r="S36" s="10"/>
      <c r="T36" s="10"/>
      <c r="U36" s="11"/>
    </row>
    <row r="37" spans="2:21" x14ac:dyDescent="0.25">
      <c r="B37" s="32">
        <v>42872</v>
      </c>
      <c r="C37" s="10">
        <f>'Equity Fund Metrics'!G35</f>
        <v>-3.3576085575834691E-2</v>
      </c>
      <c r="D37" s="10">
        <f>'Equity Fund Metrics'!H35</f>
        <v>-1.774413847857681E-2</v>
      </c>
      <c r="E37" s="10">
        <f>'Equity Fund Metrics'!I35</f>
        <v>-1.5831947097257881E-2</v>
      </c>
      <c r="F37" s="10">
        <f>'Equity Fund Metrics'!J35</f>
        <v>-1.8535735833439704E-2</v>
      </c>
      <c r="G37" s="36"/>
      <c r="H37" s="10">
        <f t="array" ref="H37">PRODUCT(1+C$8:C37)</f>
        <v>1.0421367615349881</v>
      </c>
      <c r="I37" s="10">
        <f t="array" ref="I37">PRODUCT(1+D$8:D37)</f>
        <v>1.001443804584182</v>
      </c>
      <c r="J37" s="10">
        <f t="array" ref="J37">PRODUCT(1+E$8:E37)</f>
        <v>1.0408779608593965</v>
      </c>
      <c r="K37" s="10">
        <f t="array" ref="K37">PRODUCT(1+F$8:F37)</f>
        <v>1.0034945658786656</v>
      </c>
      <c r="L37" s="36"/>
      <c r="M37" s="10">
        <f>1-H37/MAX(H$8:H37)</f>
        <v>3.747634368635E-2</v>
      </c>
      <c r="N37" s="10">
        <f>1-I37/MAX(I$8:I37)</f>
        <v>1.8643473512723663E-2</v>
      </c>
      <c r="O37" s="10">
        <f>1-J37/MAX(J$8:J37)</f>
        <v>2.4338228803637341E-2</v>
      </c>
      <c r="P37" s="10">
        <f>1-K37/MAX(K$8:K37)</f>
        <v>1.9461899774681934E-2</v>
      </c>
      <c r="Q37" s="36"/>
      <c r="R37" s="10"/>
      <c r="S37" s="10"/>
      <c r="T37" s="10"/>
      <c r="U37" s="11"/>
    </row>
    <row r="38" spans="2:21" x14ac:dyDescent="0.25">
      <c r="B38" s="32">
        <v>42873</v>
      </c>
      <c r="C38" s="10">
        <f>'Equity Fund Metrics'!G36</f>
        <v>1.5241486356639911E-2</v>
      </c>
      <c r="D38" s="10">
        <f>'Equity Fund Metrics'!H36</f>
        <v>4.0285347898476598E-3</v>
      </c>
      <c r="E38" s="10">
        <f>'Equity Fund Metrics'!I36</f>
        <v>1.1212951566792251E-2</v>
      </c>
      <c r="F38" s="10">
        <f>'Equity Fund Metrics'!J36</f>
        <v>4.5891823681872721E-3</v>
      </c>
      <c r="G38" s="36"/>
      <c r="H38" s="10">
        <f t="array" ref="H38">PRODUCT(1+C$8:C38)</f>
        <v>1.0580204747676765</v>
      </c>
      <c r="I38" s="10">
        <f t="array" ref="I38">PRODUCT(1+D$8:D38)</f>
        <v>1.0054781557910268</v>
      </c>
      <c r="J38" s="10">
        <f t="array" ref="J38">PRODUCT(1+E$8:E38)</f>
        <v>1.0525492750214545</v>
      </c>
      <c r="K38" s="10">
        <f t="array" ref="K38">PRODUCT(1+F$8:F38)</f>
        <v>1.0080997854469675</v>
      </c>
      <c r="L38" s="36"/>
      <c r="M38" s="10">
        <f>1-H38/MAX(H$8:H38)</f>
        <v>2.2806052510702335E-2</v>
      </c>
      <c r="N38" s="10">
        <f>1-I38/MAX(I$8:I38)</f>
        <v>1.4690044604525609E-2</v>
      </c>
      <c r="O38" s="10">
        <f>1-J38/MAX(J$8:J38)</f>
        <v>1.3398180617641753E-2</v>
      </c>
      <c r="P38" s="10">
        <f>1-K38/MAX(K$8:K38)</f>
        <v>1.4962031613792171E-2</v>
      </c>
      <c r="Q38" s="36"/>
      <c r="R38" s="10"/>
      <c r="S38" s="10"/>
      <c r="T38" s="10"/>
      <c r="U38" s="11"/>
    </row>
    <row r="39" spans="2:21" x14ac:dyDescent="0.25">
      <c r="B39" s="32">
        <v>42874</v>
      </c>
      <c r="C39" s="10">
        <f>'Equity Fund Metrics'!G37</f>
        <v>3.408882043269168E-3</v>
      </c>
      <c r="D39" s="10">
        <f>'Equity Fund Metrics'!H37</f>
        <v>6.5040592086480498E-3</v>
      </c>
      <c r="E39" s="10">
        <f>'Equity Fund Metrics'!I37</f>
        <v>-3.0951771653788818E-3</v>
      </c>
      <c r="F39" s="10">
        <f>'Equity Fund Metrics'!J37</f>
        <v>6.3493003503791055E-3</v>
      </c>
      <c r="G39" s="36"/>
      <c r="H39" s="10">
        <f t="array" ref="H39">PRODUCT(1+C$8:C39)</f>
        <v>1.0616271417655232</v>
      </c>
      <c r="I39" s="10">
        <f t="array" ref="I39">PRODUCT(1+D$8:D39)</f>
        <v>1.0120178452492938</v>
      </c>
      <c r="J39" s="10">
        <f t="array" ref="J39">PRODUCT(1+E$8:E39)</f>
        <v>1.049291448539972</v>
      </c>
      <c r="K39" s="10">
        <f t="array" ref="K39">PRODUCT(1+F$8:F39)</f>
        <v>1.0145005137679231</v>
      </c>
      <c r="L39" s="36"/>
      <c r="M39" s="10">
        <f>1-H39/MAX(H$8:H39)</f>
        <v>1.9474913610314726E-2</v>
      </c>
      <c r="N39" s="10">
        <f>1-I39/MAX(I$8:I39)</f>
        <v>8.2815303157631748E-3</v>
      </c>
      <c r="O39" s="10">
        <f>1-J39/MAX(J$8:J39)</f>
        <v>1.6451888040315277E-2</v>
      </c>
      <c r="P39" s="10">
        <f>1-K39/MAX(K$8:K39)</f>
        <v>8.7077296959809924E-3</v>
      </c>
      <c r="Q39" s="36"/>
      <c r="R39" s="10"/>
      <c r="S39" s="10"/>
      <c r="T39" s="10"/>
      <c r="U39" s="11"/>
    </row>
    <row r="40" spans="2:21" x14ac:dyDescent="0.25">
      <c r="B40" s="32">
        <v>42877</v>
      </c>
      <c r="C40" s="10">
        <f>'Equity Fund Metrics'!G38</f>
        <v>6.0761930038824019E-3</v>
      </c>
      <c r="D40" s="10">
        <f>'Equity Fund Metrics'!H38</f>
        <v>5.0775037614190222E-3</v>
      </c>
      <c r="E40" s="10">
        <f>'Equity Fund Metrics'!I38</f>
        <v>9.9868924246337976E-4</v>
      </c>
      <c r="F40" s="10">
        <f>'Equity Fund Metrics'!J38</f>
        <v>5.1274382235421915E-3</v>
      </c>
      <c r="G40" s="36"/>
      <c r="H40" s="10">
        <f t="array" ref="H40">PRODUCT(1+C$8:C40)</f>
        <v>1.0680777931770506</v>
      </c>
      <c r="I40" s="10">
        <f t="array" ref="I40">PRODUCT(1+D$8:D40)</f>
        <v>1.0171563696651702</v>
      </c>
      <c r="J40" s="10">
        <f t="array" ref="J40">PRODUCT(1+E$8:E40)</f>
        <v>1.0503393646218377</v>
      </c>
      <c r="K40" s="10">
        <f t="array" ref="K40">PRODUCT(1+F$8:F40)</f>
        <v>1.01970230248002</v>
      </c>
      <c r="L40" s="36"/>
      <c r="M40" s="10">
        <f>1-H40/MAX(H$8:H40)</f>
        <v>1.3517053940262369E-2</v>
      </c>
      <c r="N40" s="10">
        <f>1-I40/MAX(I$8:I40)</f>
        <v>3.2460760556728419E-3</v>
      </c>
      <c r="O40" s="10">
        <f>1-J40/MAX(J$8:J40)</f>
        <v>1.5469629121455886E-2</v>
      </c>
      <c r="P40" s="10">
        <f>1-K40/MAX(K$8:K40)</f>
        <v>3.6249398185220771E-3</v>
      </c>
      <c r="Q40" s="36"/>
      <c r="R40" s="10"/>
      <c r="S40" s="10"/>
      <c r="T40" s="10"/>
      <c r="U40" s="11"/>
    </row>
    <row r="41" spans="2:21" x14ac:dyDescent="0.25">
      <c r="B41" s="32">
        <v>42878</v>
      </c>
      <c r="C41" s="10">
        <f>'Equity Fund Metrics'!G39</f>
        <v>-1.2339451775496002E-3</v>
      </c>
      <c r="D41" s="10">
        <f>'Equity Fund Metrics'!H39</f>
        <v>2.2127405162166713E-3</v>
      </c>
      <c r="E41" s="10">
        <f>'Equity Fund Metrics'!I39</f>
        <v>-3.4466856937662715E-3</v>
      </c>
      <c r="F41" s="10">
        <f>'Equity Fund Metrics'!J39</f>
        <v>2.0404062315283575E-3</v>
      </c>
      <c r="G41" s="36"/>
      <c r="H41" s="10">
        <f t="array" ref="H41">PRODUCT(1+C$8:C41)</f>
        <v>1.066759843734912</v>
      </c>
      <c r="I41" s="10">
        <f t="array" ref="I41">PRODUCT(1+D$8:D41)</f>
        <v>1.0194070727756561</v>
      </c>
      <c r="J41" s="10">
        <f t="array" ref="J41">PRODUCT(1+E$8:E41)</f>
        <v>1.0467191749601961</v>
      </c>
      <c r="K41" s="10">
        <f t="array" ref="K41">PRODUCT(1+F$8:F41)</f>
        <v>1.0217829094123041</v>
      </c>
      <c r="L41" s="36"/>
      <c r="M41" s="10">
        <f>1-H41/MAX(H$8:H41)</f>
        <v>1.4734319814287855E-2</v>
      </c>
      <c r="N41" s="10">
        <f>1-I41/MAX(I$8:I41)</f>
        <v>1.040518263463297E-3</v>
      </c>
      <c r="O41" s="10">
        <f>1-J41/MAX(J$8:J41)</f>
        <v>1.8862995865841392E-2</v>
      </c>
      <c r="P41" s="10">
        <f>1-K41/MAX(K$8:K41)</f>
        <v>1.591929936788361E-3</v>
      </c>
      <c r="Q41" s="36"/>
      <c r="R41" s="10"/>
      <c r="S41" s="10"/>
      <c r="T41" s="10"/>
      <c r="U41" s="11"/>
    </row>
    <row r="42" spans="2:21" x14ac:dyDescent="0.25">
      <c r="B42" s="32">
        <v>42879</v>
      </c>
      <c r="C42" s="10">
        <f>'Equity Fund Metrics'!G40</f>
        <v>-2.9909333311001207E-3</v>
      </c>
      <c r="D42" s="10">
        <f>'Equity Fund Metrics'!H40</f>
        <v>2.3329222695438467E-3</v>
      </c>
      <c r="E42" s="10">
        <f>'Equity Fund Metrics'!I40</f>
        <v>-5.3238556006439675E-3</v>
      </c>
      <c r="F42" s="10">
        <f>'Equity Fund Metrics'!J40</f>
        <v>2.0667294895116485E-3</v>
      </c>
      <c r="G42" s="36"/>
      <c r="H42" s="10">
        <f t="array" ref="H42">PRODUCT(1+C$8:C42)</f>
        <v>1.0635692361620059</v>
      </c>
      <c r="I42" s="10">
        <f t="array" ref="I42">PRODUCT(1+D$8:D42)</f>
        <v>1.021785270237465</v>
      </c>
      <c r="J42" s="10">
        <f t="array" ref="J42">PRODUCT(1+E$8:E42)</f>
        <v>1.0411465932182828</v>
      </c>
      <c r="K42" s="10">
        <f t="array" ref="K42">PRODUCT(1+F$8:F42)</f>
        <v>1.0238946582830655</v>
      </c>
      <c r="L42" s="36"/>
      <c r="M42" s="10">
        <f>1-H42/MAX(H$8:H42)</f>
        <v>1.7681183777144338E-2</v>
      </c>
      <c r="N42" s="10">
        <f>1-I42/MAX(I$8:I42)</f>
        <v>0</v>
      </c>
      <c r="O42" s="10">
        <f>1-J42/MAX(J$8:J42)</f>
        <v>2.4086427600300109E-2</v>
      </c>
      <c r="P42" s="10">
        <f>1-K42/MAX(K$8:K42)</f>
        <v>0</v>
      </c>
      <c r="Q42" s="36"/>
      <c r="R42" s="10"/>
      <c r="S42" s="10"/>
      <c r="T42" s="10"/>
      <c r="U42" s="11"/>
    </row>
    <row r="43" spans="2:21" x14ac:dyDescent="0.25">
      <c r="B43" s="32">
        <v>42880</v>
      </c>
      <c r="C43" s="10">
        <f>'Equity Fund Metrics'!G41</f>
        <v>3.4563835983307811E-3</v>
      </c>
      <c r="D43" s="10">
        <f>'Equity Fund Metrics'!H41</f>
        <v>4.7793456640405907E-3</v>
      </c>
      <c r="E43" s="10">
        <f>'Equity Fund Metrics'!I41</f>
        <v>-1.3229620657098096E-3</v>
      </c>
      <c r="F43" s="10">
        <f>'Equity Fund Metrics'!J41</f>
        <v>4.7131975607551E-3</v>
      </c>
      <c r="G43" s="36"/>
      <c r="H43" s="10">
        <f t="array" ref="H43">PRODUCT(1+C$8:C43)</f>
        <v>1.0672453394255654</v>
      </c>
      <c r="I43" s="10">
        <f t="array" ref="I43">PRODUCT(1+D$8:D43)</f>
        <v>1.026668735238355</v>
      </c>
      <c r="J43" s="10">
        <f t="array" ref="J43">PRODUCT(1+E$8:E43)</f>
        <v>1.0397691957706121</v>
      </c>
      <c r="K43" s="10">
        <f t="array" ref="K43">PRODUCT(1+F$8:F43)</f>
        <v>1.0287204760889554</v>
      </c>
      <c r="L43" s="36"/>
      <c r="M43" s="10">
        <f>1-H43/MAX(H$8:H43)</f>
        <v>1.4285913132420114E-2</v>
      </c>
      <c r="N43" s="10">
        <f>1-I43/MAX(I$8:I43)</f>
        <v>0</v>
      </c>
      <c r="O43" s="10">
        <f>1-J43/MAX(J$8:J43)</f>
        <v>2.5377524235996152E-2</v>
      </c>
      <c r="P43" s="10">
        <f>1-K43/MAX(K$8:K43)</f>
        <v>0</v>
      </c>
      <c r="Q43" s="36"/>
      <c r="R43" s="10"/>
      <c r="S43" s="10"/>
      <c r="T43" s="10"/>
      <c r="U43" s="11"/>
    </row>
    <row r="44" spans="2:21" x14ac:dyDescent="0.25">
      <c r="B44" s="32">
        <v>42881</v>
      </c>
      <c r="C44" s="10">
        <f>'Equity Fund Metrics'!G42</f>
        <v>-1.6897084787401706E-3</v>
      </c>
      <c r="D44" s="10">
        <f>'Equity Fund Metrics'!H42</f>
        <v>-2.068331814986113E-4</v>
      </c>
      <c r="E44" s="10">
        <f>'Equity Fund Metrics'!I42</f>
        <v>-1.4828752972415593E-3</v>
      </c>
      <c r="F44" s="10">
        <f>'Equity Fund Metrics'!J42</f>
        <v>-2.8097694636068925E-4</v>
      </c>
      <c r="G44" s="36"/>
      <c r="H44" s="10">
        <f t="array" ref="H44">PRODUCT(1+C$8:C44)</f>
        <v>1.0654420059266421</v>
      </c>
      <c r="I44" s="10">
        <f t="array" ref="I44">PRODUCT(1+D$8:D44)</f>
        <v>1.0264563860775004</v>
      </c>
      <c r="J44" s="10">
        <f t="array" ref="J44">PRODUCT(1+E$8:E44)</f>
        <v>1.0382273477153712</v>
      </c>
      <c r="K44" s="10">
        <f t="array" ref="K44">PRODUCT(1+F$8:F44)</f>
        <v>1.0284314293509254</v>
      </c>
      <c r="L44" s="36"/>
      <c r="M44" s="10">
        <f>1-H44/MAX(H$8:H44)</f>
        <v>1.5951482582613918E-2</v>
      </c>
      <c r="N44" s="10">
        <f>1-I44/MAX(I$8:I44)</f>
        <v>2.068331814986113E-4</v>
      </c>
      <c r="O44" s="10">
        <f>1-J44/MAX(J$8:J44)</f>
        <v>2.6822767829442928E-2</v>
      </c>
      <c r="P44" s="10">
        <f>1-K44/MAX(K$8:K44)</f>
        <v>2.8097694636064485E-4</v>
      </c>
      <c r="Q44" s="36"/>
      <c r="R44" s="10"/>
      <c r="S44" s="10"/>
      <c r="T44" s="10"/>
      <c r="U44" s="11"/>
    </row>
    <row r="45" spans="2:21" x14ac:dyDescent="0.25">
      <c r="B45" s="32">
        <v>42885</v>
      </c>
      <c r="C45" s="10">
        <f>'Equity Fund Metrics'!G43</f>
        <v>3.9081838732468732E-4</v>
      </c>
      <c r="D45" s="10">
        <f>'Equity Fund Metrics'!H43</f>
        <v>-8.6863107215040536E-4</v>
      </c>
      <c r="E45" s="10">
        <f>'Equity Fund Metrics'!I43</f>
        <v>1.2594494594750927E-3</v>
      </c>
      <c r="F45" s="10">
        <f>'Equity Fund Metrics'!J43</f>
        <v>-8.0565859917665068E-4</v>
      </c>
      <c r="G45" s="36"/>
      <c r="H45" s="10">
        <f t="array" ref="H45">PRODUCT(1+C$8:C45)</f>
        <v>1.0658584002531863</v>
      </c>
      <c r="I45" s="10">
        <f t="array" ref="I45">PRODUCT(1+D$8:D45)</f>
        <v>1.0255647741663463</v>
      </c>
      <c r="J45" s="10">
        <f t="array" ref="J45">PRODUCT(1+E$8:E45)</f>
        <v>1.0395349425872635</v>
      </c>
      <c r="K45" s="10">
        <f t="array" ref="K45">PRODUCT(1+F$8:F45)</f>
        <v>1.0276028647262052</v>
      </c>
      <c r="L45" s="36"/>
      <c r="M45" s="10">
        <f>1-H45/MAX(H$8:H45)</f>
        <v>1.5566898327987522E-2</v>
      </c>
      <c r="N45" s="10">
        <f>1-I45/MAX(I$8:I45)</f>
        <v>1.0752845919208553E-3</v>
      </c>
      <c r="O45" s="10">
        <f>1-J45/MAX(J$8:J45)</f>
        <v>2.5597100290412289E-2</v>
      </c>
      <c r="P45" s="10">
        <f>1-K45/MAX(K$8:K45)</f>
        <v>1.0864091740442339E-3</v>
      </c>
      <c r="Q45" s="36"/>
      <c r="R45" s="10"/>
      <c r="S45" s="10"/>
      <c r="T45" s="10"/>
      <c r="U45" s="11"/>
    </row>
    <row r="46" spans="2:21" x14ac:dyDescent="0.25">
      <c r="B46" s="32">
        <v>42886</v>
      </c>
      <c r="C46" s="10">
        <f>'Equity Fund Metrics'!G44</f>
        <v>-5.9218846635430422E-3</v>
      </c>
      <c r="D46" s="10">
        <f>'Equity Fund Metrics'!H44</f>
        <v>-2.4849457038567113E-4</v>
      </c>
      <c r="E46" s="10">
        <f>'Equity Fund Metrics'!I44</f>
        <v>-5.6733900931573711E-3</v>
      </c>
      <c r="F46" s="10">
        <f>'Equity Fund Metrics'!J44</f>
        <v>-5.3216407504353964E-4</v>
      </c>
      <c r="G46" s="36"/>
      <c r="H46" s="10">
        <f t="array" ref="H46">PRODUCT(1+C$8:C46)</f>
        <v>1.0595465097392185</v>
      </c>
      <c r="I46" s="10">
        <f t="array" ref="I46">PRODUCT(1+D$8:D46)</f>
        <v>1.0253099268883872</v>
      </c>
      <c r="J46" s="10">
        <f t="array" ref="J46">PRODUCT(1+E$8:E46)</f>
        <v>1.033637255342498</v>
      </c>
      <c r="K46" s="10">
        <f t="array" ref="K46">PRODUCT(1+F$8:F46)</f>
        <v>1.0270560113981861</v>
      </c>
      <c r="L46" s="36"/>
      <c r="M46" s="10">
        <f>1-H46/MAX(H$8:H46)</f>
        <v>2.1396597615063073E-2</v>
      </c>
      <c r="N46" s="10">
        <f>1-I46/MAX(I$8:I46)</f>
        <v>1.3235119599238621E-3</v>
      </c>
      <c r="O46" s="10">
        <f>1-J46/MAX(J$8:J46)</f>
        <v>3.1125268048368571E-2</v>
      </c>
      <c r="P46" s="10">
        <f>1-K46/MAX(K$8:K46)</f>
        <v>1.6179951011545679E-3</v>
      </c>
      <c r="Q46" s="36"/>
      <c r="R46" s="10"/>
      <c r="S46" s="10"/>
      <c r="T46" s="10"/>
      <c r="U46" s="11"/>
    </row>
    <row r="47" spans="2:21" x14ac:dyDescent="0.25">
      <c r="B47" s="32">
        <v>42887</v>
      </c>
      <c r="C47" s="10">
        <f>'Equity Fund Metrics'!G45</f>
        <v>2.7494757284158844E-3</v>
      </c>
      <c r="D47" s="10">
        <f>'Equity Fund Metrics'!H45</f>
        <v>7.9524233932350974E-3</v>
      </c>
      <c r="E47" s="10">
        <f>'Equity Fund Metrics'!I45</f>
        <v>-5.202947664819213E-3</v>
      </c>
      <c r="F47" s="10">
        <f>'Equity Fund Metrics'!J45</f>
        <v>7.6922760099941362E-3</v>
      </c>
      <c r="G47" s="36"/>
      <c r="H47" s="10">
        <f t="array" ref="H47">PRODUCT(1+C$8:C47)</f>
        <v>1.0624597071508743</v>
      </c>
      <c r="I47" s="10">
        <f t="array" ref="I47">PRODUCT(1+D$8:D47)</f>
        <v>1.0334636255362906</v>
      </c>
      <c r="J47" s="10">
        <f t="array" ref="J47">PRODUCT(1+E$8:E47)</f>
        <v>1.0282592947985436</v>
      </c>
      <c r="K47" s="10">
        <f t="array" ref="K47">PRODUCT(1+F$8:F47)</f>
        <v>1.0349564097155848</v>
      </c>
      <c r="L47" s="36"/>
      <c r="M47" s="10">
        <f>1-H47/MAX(H$8:H47)</f>
        <v>1.8705951312460445E-2</v>
      </c>
      <c r="N47" s="10">
        <f>1-I47/MAX(I$8:I47)</f>
        <v>0</v>
      </c>
      <c r="O47" s="10">
        <f>1-J47/MAX(J$8:J47)</f>
        <v>3.6166272572478619E-2</v>
      </c>
      <c r="P47" s="10">
        <f>1-K47/MAX(K$8:K47)</f>
        <v>0</v>
      </c>
      <c r="Q47" s="36"/>
      <c r="R47" s="10"/>
      <c r="S47" s="10"/>
      <c r="T47" s="10"/>
      <c r="U47" s="11"/>
    </row>
    <row r="48" spans="2:21" x14ac:dyDescent="0.25">
      <c r="B48" s="32">
        <v>42888</v>
      </c>
      <c r="C48" s="10">
        <f>'Equity Fund Metrics'!G46</f>
        <v>1.4819340657495683E-2</v>
      </c>
      <c r="D48" s="10">
        <f>'Equity Fund Metrics'!H46</f>
        <v>3.3284208136550308E-3</v>
      </c>
      <c r="E48" s="10">
        <f>'Equity Fund Metrics'!I46</f>
        <v>1.1490919843840652E-2</v>
      </c>
      <c r="F48" s="10">
        <f>'Equity Fund Metrics'!J46</f>
        <v>3.9029668058470635E-3</v>
      </c>
      <c r="G48" s="36"/>
      <c r="H48" s="10">
        <f t="array" ref="H48">PRODUCT(1+C$8:C48)</f>
        <v>1.0782046594860062</v>
      </c>
      <c r="I48" s="10">
        <f t="array" ref="I48">PRODUCT(1+D$8:D48)</f>
        <v>1.0369034273776809</v>
      </c>
      <c r="J48" s="10">
        <f t="array" ref="J48">PRODUCT(1+E$8:E48)</f>
        <v>1.0400749399337579</v>
      </c>
      <c r="K48" s="10">
        <f t="array" ref="K48">PRODUCT(1+F$8:F48)</f>
        <v>1.0389958102282033</v>
      </c>
      <c r="L48" s="36"/>
      <c r="M48" s="10">
        <f>1-H48/MAX(H$8:H48)</f>
        <v>4.1638205197866984E-3</v>
      </c>
      <c r="N48" s="10">
        <f>1-I48/MAX(I$8:I48)</f>
        <v>0</v>
      </c>
      <c r="O48" s="10">
        <f>1-J48/MAX(J$8:J48)</f>
        <v>2.5090936467818792E-2</v>
      </c>
      <c r="P48" s="10">
        <f>1-K48/MAX(K$8:K48)</f>
        <v>0</v>
      </c>
      <c r="Q48" s="36"/>
      <c r="R48" s="10"/>
      <c r="S48" s="10"/>
      <c r="T48" s="10"/>
      <c r="U48" s="11"/>
    </row>
    <row r="49" spans="2:21" x14ac:dyDescent="0.25">
      <c r="B49" s="32">
        <v>42891</v>
      </c>
      <c r="C49" s="10">
        <f>'Equity Fund Metrics'!G47</f>
        <v>-9.7783266609059449E-3</v>
      </c>
      <c r="D49" s="10">
        <f>'Equity Fund Metrics'!H47</f>
        <v>-7.3733176465184957E-4</v>
      </c>
      <c r="E49" s="10">
        <f>'Equity Fund Metrics'!I47</f>
        <v>-9.0409948962540954E-3</v>
      </c>
      <c r="F49" s="10">
        <f>'Equity Fund Metrics'!J47</f>
        <v>-1.1893815094645543E-3</v>
      </c>
      <c r="G49" s="36"/>
      <c r="H49" s="10">
        <f t="array" ref="H49">PRODUCT(1+C$8:C49)</f>
        <v>1.0676616221182411</v>
      </c>
      <c r="I49" s="10">
        <f t="array" ref="I49">PRODUCT(1+D$8:D49)</f>
        <v>1.036138885543799</v>
      </c>
      <c r="J49" s="10">
        <f t="array" ref="J49">PRODUCT(1+E$8:E49)</f>
        <v>1.0306716277100949</v>
      </c>
      <c r="K49" s="10">
        <f t="array" ref="K49">PRODUCT(1+F$8:F49)</f>
        <v>1.0377600478231068</v>
      </c>
      <c r="L49" s="36"/>
      <c r="M49" s="10">
        <f>1-H49/MAX(H$8:H49)</f>
        <v>1.3901431983492807E-2</v>
      </c>
      <c r="N49" s="10">
        <f>1-I49/MAX(I$8:I49)</f>
        <v>7.3733176465184957E-4</v>
      </c>
      <c r="O49" s="10">
        <f>1-J49/MAX(J$8:J49)</f>
        <v>3.3905084335525082E-2</v>
      </c>
      <c r="P49" s="10">
        <f>1-K49/MAX(K$8:K49)</f>
        <v>1.18938150946446E-3</v>
      </c>
      <c r="Q49" s="36"/>
      <c r="R49" s="10"/>
      <c r="S49" s="10"/>
      <c r="T49" s="10"/>
      <c r="U49" s="11"/>
    </row>
    <row r="50" spans="2:21" x14ac:dyDescent="0.25">
      <c r="B50" s="32">
        <v>42892</v>
      </c>
      <c r="C50" s="10">
        <f>'Equity Fund Metrics'!G48</f>
        <v>3.378203877516528E-3</v>
      </c>
      <c r="D50" s="10">
        <f>'Equity Fund Metrics'!H48</f>
        <v>-3.1967111976384244E-3</v>
      </c>
      <c r="E50" s="10">
        <f>'Equity Fund Metrics'!I48</f>
        <v>6.5749150751549523E-3</v>
      </c>
      <c r="F50" s="10">
        <f>'Equity Fund Metrics'!J48</f>
        <v>-2.8679654438806767E-3</v>
      </c>
      <c r="G50" s="36"/>
      <c r="H50" s="10">
        <f t="array" ref="H50">PRODUCT(1+C$8:C50)</f>
        <v>1.0712684007499564</v>
      </c>
      <c r="I50" s="10">
        <f t="array" ref="I50">PRODUCT(1+D$8:D50)</f>
        <v>1.0328266487660724</v>
      </c>
      <c r="J50" s="10">
        <f t="array" ref="J50">PRODUCT(1+E$8:E50)</f>
        <v>1.0374482061326604</v>
      </c>
      <c r="K50" s="10">
        <f t="array" ref="K50">PRODUCT(1+F$8:F50)</f>
        <v>1.0347837878669102</v>
      </c>
      <c r="L50" s="36"/>
      <c r="M50" s="10">
        <f>1-H50/MAX(H$8:H50)</f>
        <v>1.0570189977405997E-2</v>
      </c>
      <c r="N50" s="10">
        <f>1-I50/MAX(I$8:I50)</f>
        <v>3.931685925581907E-3</v>
      </c>
      <c r="O50" s="10">
        <f>1-J50/MAX(J$8:J50)</f>
        <v>2.75530923104923E-2</v>
      </c>
      <c r="P50" s="10">
        <f>1-K50/MAX(K$8:K50)</f>
        <v>4.0539358482764021E-3</v>
      </c>
      <c r="Q50" s="36"/>
      <c r="R50" s="10"/>
      <c r="S50" s="10"/>
      <c r="T50" s="10"/>
      <c r="U50" s="11"/>
    </row>
    <row r="51" spans="2:21" x14ac:dyDescent="0.25">
      <c r="B51" s="32">
        <v>42893</v>
      </c>
      <c r="C51" s="10">
        <f>'Equity Fund Metrics'!G49</f>
        <v>5.9567954914128141E-3</v>
      </c>
      <c r="D51" s="10">
        <f>'Equity Fund Metrics'!H49</f>
        <v>1.8500576919224798E-3</v>
      </c>
      <c r="E51" s="10">
        <f>'Equity Fund Metrics'!I49</f>
        <v>4.1067377994903342E-3</v>
      </c>
      <c r="F51" s="10">
        <f>'Equity Fund Metrics'!J49</f>
        <v>2.0553945818969962E-3</v>
      </c>
      <c r="G51" s="36"/>
      <c r="H51" s="10">
        <f t="array" ref="H51">PRODUCT(1+C$8:C51)</f>
        <v>1.0776497275296368</v>
      </c>
      <c r="I51" s="10">
        <f t="array" ref="I51">PRODUCT(1+D$8:D51)</f>
        <v>1.0347374376520446</v>
      </c>
      <c r="J51" s="10">
        <f t="array" ref="J51">PRODUCT(1+E$8:E51)</f>
        <v>1.0417087338957989</v>
      </c>
      <c r="K51" s="10">
        <f t="array" ref="K51">PRODUCT(1+F$8:F51)</f>
        <v>1.0369106768579268</v>
      </c>
      <c r="L51" s="36"/>
      <c r="M51" s="10">
        <f>1-H51/MAX(H$8:H51)</f>
        <v>4.6763589459939414E-3</v>
      </c>
      <c r="N51" s="10">
        <f>1-I51/MAX(I$8:I51)</f>
        <v>2.0889020794483404E-3</v>
      </c>
      <c r="O51" s="10">
        <f>1-J51/MAX(J$8:J51)</f>
        <v>2.3559507836686255E-2</v>
      </c>
      <c r="P51" s="10">
        <f>1-K51/MAX(K$8:K51)</f>
        <v>2.0068737041571971E-3</v>
      </c>
      <c r="Q51" s="36"/>
      <c r="R51" s="10"/>
      <c r="S51" s="10"/>
      <c r="T51" s="10"/>
      <c r="U51" s="11"/>
    </row>
    <row r="52" spans="2:21" x14ac:dyDescent="0.25">
      <c r="B52" s="32">
        <v>42894</v>
      </c>
      <c r="C52" s="10">
        <f>'Equity Fund Metrics'!G50</f>
        <v>-2.4460735717770632E-3</v>
      </c>
      <c r="D52" s="10">
        <f>'Equity Fund Metrics'!H50</f>
        <v>4.924467915188302E-4</v>
      </c>
      <c r="E52" s="10">
        <f>'Equity Fund Metrics'!I50</f>
        <v>-2.9385203632958934E-3</v>
      </c>
      <c r="F52" s="10">
        <f>'Equity Fund Metrics'!J50</f>
        <v>3.4552077335403547E-4</v>
      </c>
      <c r="G52" s="36"/>
      <c r="H52" s="10">
        <f t="array" ref="H52">PRODUCT(1+C$8:C52)</f>
        <v>1.0750137170114937</v>
      </c>
      <c r="I52" s="10">
        <f t="array" ref="I52">PRODUCT(1+D$8:D52)</f>
        <v>1.0352469907832809</v>
      </c>
      <c r="J52" s="10">
        <f t="array" ref="J52">PRODUCT(1+E$8:E52)</f>
        <v>1.0386476515686229</v>
      </c>
      <c r="K52" s="10">
        <f t="array" ref="K52">PRODUCT(1+F$8:F52)</f>
        <v>1.0372689510368938</v>
      </c>
      <c r="L52" s="36"/>
      <c r="M52" s="10">
        <f>1-H52/MAX(H$8:H52)</f>
        <v>7.1109937997412276E-3</v>
      </c>
      <c r="N52" s="10">
        <f>1-I52/MAX(I$8:I52)</f>
        <v>1.5974839610561897E-3</v>
      </c>
      <c r="O52" s="10">
        <f>1-J52/MAX(J$8:J52)</f>
        <v>2.6428798106454821E-2</v>
      </c>
      <c r="P52" s="10">
        <f>1-K52/MAX(K$8:K52)</f>
        <v>1.6620463473575597E-3</v>
      </c>
      <c r="Q52" s="36"/>
      <c r="R52" s="10"/>
      <c r="S52" s="10"/>
      <c r="T52" s="10"/>
      <c r="U52" s="11"/>
    </row>
    <row r="53" spans="2:21" x14ac:dyDescent="0.25">
      <c r="B53" s="32">
        <v>42895</v>
      </c>
      <c r="C53" s="10">
        <f>'Equity Fund Metrics'!G51</f>
        <v>-3.8776749340095784E-2</v>
      </c>
      <c r="D53" s="10">
        <f>'Equity Fund Metrics'!H51</f>
        <v>-1.5177327122433137E-3</v>
      </c>
      <c r="E53" s="10">
        <f>'Equity Fund Metrics'!I51</f>
        <v>-3.725901662785247E-2</v>
      </c>
      <c r="F53" s="10">
        <f>'Equity Fund Metrics'!J51</f>
        <v>-3.3806835436359373E-3</v>
      </c>
      <c r="G53" s="36"/>
      <c r="H53" s="10">
        <f t="array" ref="H53">PRODUCT(1+C$8:C53)</f>
        <v>1.0333281795697744</v>
      </c>
      <c r="I53" s="10">
        <f t="array" ref="I53">PRODUCT(1+D$8:D53)</f>
        <v>1.0336757625601176</v>
      </c>
      <c r="J53" s="10">
        <f t="array" ref="J53">PRODUCT(1+E$8:E53)</f>
        <v>0.99994866144834771</v>
      </c>
      <c r="K53" s="10">
        <f t="array" ref="K53">PRODUCT(1+F$8:F53)</f>
        <v>1.0337622729637987</v>
      </c>
      <c r="L53" s="36"/>
      <c r="M53" s="10">
        <f>1-H53/MAX(H$8:H53)</f>
        <v>4.5612001915705469E-2</v>
      </c>
      <c r="N53" s="10">
        <f>1-I53/MAX(I$8:I53)</f>
        <v>3.1127921196345554E-3</v>
      </c>
      <c r="O53" s="10">
        <f>1-J53/MAX(J$8:J53)</f>
        <v>6.2703103706204688E-2</v>
      </c>
      <c r="P53" s="10">
        <f>1-K53/MAX(K$8:K53)</f>
        <v>5.0371110382582129E-3</v>
      </c>
      <c r="Q53" s="36"/>
      <c r="R53" s="10"/>
      <c r="S53" s="10"/>
      <c r="T53" s="10"/>
      <c r="U53" s="11"/>
    </row>
    <row r="54" spans="2:21" x14ac:dyDescent="0.25">
      <c r="B54" s="32">
        <v>42898</v>
      </c>
      <c r="C54" s="10">
        <f>'Equity Fund Metrics'!G52</f>
        <v>-2.3895888727415326E-2</v>
      </c>
      <c r="D54" s="10">
        <f>'Equity Fund Metrics'!H52</f>
        <v>-2.052258856313216E-4</v>
      </c>
      <c r="E54" s="10">
        <f>'Equity Fund Metrics'!I52</f>
        <v>-2.3690662841784005E-2</v>
      </c>
      <c r="F54" s="10">
        <f>'Equity Fund Metrics'!J52</f>
        <v>-1.389759027720522E-3</v>
      </c>
      <c r="G54" s="36"/>
      <c r="H54" s="10">
        <f t="array" ref="H54">PRODUCT(1+C$8:C54)</f>
        <v>1.0086358843718723</v>
      </c>
      <c r="I54" s="10">
        <f t="array" ref="I54">PRODUCT(1+D$8:D54)</f>
        <v>1.0334636255362906</v>
      </c>
      <c r="J54" s="10">
        <f t="array" ref="J54">PRODUCT(1+E$8:E54)</f>
        <v>0.97625921485088163</v>
      </c>
      <c r="K54" s="10">
        <f t="array" ref="K54">PRODUCT(1+F$8:F54)</f>
        <v>1.0323255925124304</v>
      </c>
      <c r="L54" s="36"/>
      <c r="M54" s="10">
        <f>1-H54/MAX(H$8:H54)</f>
        <v>6.8417951320708492E-2</v>
      </c>
      <c r="N54" s="10">
        <f>1-I54/MAX(I$8:I54)</f>
        <v>3.3173791797463936E-3</v>
      </c>
      <c r="O54" s="10">
        <f>1-J54/MAX(J$8:J54)</f>
        <v>8.4908288458951708E-2</v>
      </c>
      <c r="P54" s="10">
        <f>1-K54/MAX(K$8:K54)</f>
        <v>6.4198696954397283E-3</v>
      </c>
      <c r="Q54" s="36"/>
      <c r="R54" s="10"/>
      <c r="S54" s="10"/>
      <c r="T54" s="10"/>
      <c r="U54" s="11"/>
    </row>
    <row r="55" spans="2:21" x14ac:dyDescent="0.25">
      <c r="B55" s="32">
        <v>42899</v>
      </c>
      <c r="C55" s="10">
        <f>'Equity Fund Metrics'!G53</f>
        <v>8.0458525940843018E-3</v>
      </c>
      <c r="D55" s="10">
        <f>'Equity Fund Metrics'!H53</f>
        <v>4.8896893124932284E-3</v>
      </c>
      <c r="E55" s="10">
        <f>'Equity Fund Metrics'!I53</f>
        <v>3.1561632815910734E-3</v>
      </c>
      <c r="F55" s="10">
        <f>'Equity Fund Metrics'!J53</f>
        <v>5.0474974765727819E-3</v>
      </c>
      <c r="G55" s="36"/>
      <c r="H55" s="10">
        <f t="array" ref="H55">PRODUCT(1+C$8:C55)</f>
        <v>1.0167512200186324</v>
      </c>
      <c r="I55" s="10">
        <f t="array" ref="I55">PRODUCT(1+D$8:D55)</f>
        <v>1.0385169415809259</v>
      </c>
      <c r="J55" s="10">
        <f t="array" ref="J55">PRODUCT(1+E$8:E55)</f>
        <v>0.97934044833810896</v>
      </c>
      <c r="K55" s="10">
        <f t="array" ref="K55">PRODUCT(1+F$8:F55)</f>
        <v>1.0375362533356385</v>
      </c>
      <c r="L55" s="36"/>
      <c r="M55" s="10">
        <f>1-H55/MAX(H$8:H55)</f>
        <v>6.0922579477739713E-2</v>
      </c>
      <c r="N55" s="10">
        <f>1-I55/MAX(I$8:I55)</f>
        <v>0</v>
      </c>
      <c r="O55" s="10">
        <f>1-J55/MAX(J$8:J55)</f>
        <v>8.2020109599697411E-2</v>
      </c>
      <c r="P55" s="10">
        <f>1-K55/MAX(K$8:K55)</f>
        <v>1.4047764949545183E-3</v>
      </c>
      <c r="Q55" s="36"/>
      <c r="R55" s="10"/>
      <c r="S55" s="10"/>
      <c r="T55" s="10"/>
      <c r="U55" s="11"/>
    </row>
    <row r="56" spans="2:21" x14ac:dyDescent="0.25">
      <c r="B56" s="32">
        <v>42900</v>
      </c>
      <c r="C56" s="10">
        <f>'Equity Fund Metrics'!G54</f>
        <v>-9.7552566944563157E-3</v>
      </c>
      <c r="D56" s="10">
        <f>'Equity Fund Metrics'!H54</f>
        <v>-1.2676946491383401E-3</v>
      </c>
      <c r="E56" s="10">
        <f>'Equity Fund Metrics'!I54</f>
        <v>-8.4875620453179756E-3</v>
      </c>
      <c r="F56" s="10">
        <f>'Equity Fund Metrics'!J54</f>
        <v>-1.6920727514042389E-3</v>
      </c>
      <c r="G56" s="36"/>
      <c r="H56" s="10">
        <f t="array" ref="H56">PRODUCT(1+C$8:C56)</f>
        <v>1.006832550872949</v>
      </c>
      <c r="I56" s="10">
        <f t="array" ref="I56">PRODUCT(1+D$8:D56)</f>
        <v>1.0372004192110442</v>
      </c>
      <c r="J56" s="10">
        <f t="array" ref="J56">PRODUCT(1+E$8:E56)</f>
        <v>0.97102823551934969</v>
      </c>
      <c r="K56" s="10">
        <f t="array" ref="K56">PRODUCT(1+F$8:F56)</f>
        <v>1.0357806665127751</v>
      </c>
      <c r="L56" s="36"/>
      <c r="M56" s="10">
        <f>1-H56/MAX(H$8:H56)</f>
        <v>7.0083520770902297E-2</v>
      </c>
      <c r="N56" s="10">
        <f>1-I56/MAX(I$8:I56)</f>
        <v>1.2676946491383401E-3</v>
      </c>
      <c r="O56" s="10">
        <f>1-J56/MAX(J$8:J56)</f>
        <v>8.9811520875824224E-2</v>
      </c>
      <c r="P56" s="10">
        <f>1-K56/MAX(K$8:K56)</f>
        <v>3.0944722623299503E-3</v>
      </c>
      <c r="Q56" s="36"/>
      <c r="R56" s="10"/>
      <c r="S56" s="10"/>
      <c r="T56" s="10"/>
      <c r="U56" s="11"/>
    </row>
    <row r="57" spans="2:21" x14ac:dyDescent="0.25">
      <c r="B57" s="32">
        <v>42901</v>
      </c>
      <c r="C57" s="10">
        <f>'Equity Fund Metrics'!G55</f>
        <v>-5.9931966302466666E-3</v>
      </c>
      <c r="D57" s="10">
        <f>'Equity Fund Metrics'!H55</f>
        <v>-1.9242039274376399E-3</v>
      </c>
      <c r="E57" s="10">
        <f>'Equity Fund Metrics'!I55</f>
        <v>-4.0689927028090267E-3</v>
      </c>
      <c r="F57" s="10">
        <f>'Equity Fund Metrics'!J55</f>
        <v>-2.1276535625780911E-3</v>
      </c>
      <c r="G57" s="36"/>
      <c r="H57" s="10">
        <f t="array" ref="H57">PRODUCT(1+C$8:C57)</f>
        <v>1.0007984054218346</v>
      </c>
      <c r="I57" s="10">
        <f t="array" ref="I57">PRODUCT(1+D$8:D57)</f>
        <v>1.0352046340908583</v>
      </c>
      <c r="J57" s="10">
        <f t="array" ref="J57">PRODUCT(1+E$8:E57)</f>
        <v>0.96707712871479989</v>
      </c>
      <c r="K57" s="10">
        <f t="array" ref="K57">PRODUCT(1+F$8:F57)</f>
        <v>1.0335768840876198</v>
      </c>
      <c r="L57" s="36"/>
      <c r="M57" s="10">
        <f>1-H57/MAX(H$8:H57)</f>
        <v>7.5656693080628945E-2</v>
      </c>
      <c r="N57" s="10">
        <f>1-I57/MAX(I$8:I57)</f>
        <v>3.1894592735534077E-3</v>
      </c>
      <c r="O57" s="10">
        <f>1-J57/MAX(J$8:J57)</f>
        <v>9.3515071155561347E-2</v>
      </c>
      <c r="P57" s="10">
        <f>1-K57/MAX(K$8:K57)</f>
        <v>5.2155418599746373E-3</v>
      </c>
      <c r="Q57" s="36"/>
      <c r="R57" s="10"/>
      <c r="S57" s="10"/>
      <c r="T57" s="10"/>
      <c r="U57" s="11"/>
    </row>
    <row r="58" spans="2:21" x14ac:dyDescent="0.25">
      <c r="B58" s="32">
        <v>42902</v>
      </c>
      <c r="C58" s="10">
        <f>'Equity Fund Metrics'!G56</f>
        <v>-1.3999431344561053E-2</v>
      </c>
      <c r="D58" s="10">
        <f>'Equity Fund Metrics'!H56</f>
        <v>2.1831108099168439E-4</v>
      </c>
      <c r="E58" s="10">
        <f>'Equity Fund Metrics'!I56</f>
        <v>-1.4217742425552737E-2</v>
      </c>
      <c r="F58" s="10">
        <f>'Equity Fund Metrics'!J56</f>
        <v>-4.9257604028595252E-4</v>
      </c>
      <c r="G58" s="36"/>
      <c r="H58" s="10">
        <f t="array" ref="H58">PRODUCT(1+C$8:C58)</f>
        <v>0.98678779685538542</v>
      </c>
      <c r="I58" s="10">
        <f t="array" ref="I58">PRODUCT(1+D$8:D58)</f>
        <v>1.0354306307335743</v>
      </c>
      <c r="J58" s="10">
        <f t="array" ref="J58">PRODUCT(1+E$8:E58)</f>
        <v>0.9533274751930898</v>
      </c>
      <c r="K58" s="10">
        <f t="array" ref="K58">PRODUCT(1+F$8:F58)</f>
        <v>1.0330677688787249</v>
      </c>
      <c r="L58" s="36"/>
      <c r="M58" s="10">
        <f>1-H58/MAX(H$8:H58)</f>
        <v>8.8596973744651253E-2</v>
      </c>
      <c r="N58" s="10">
        <f>1-I58/MAX(I$8:I58)</f>
        <v>2.9718444868634952E-3</v>
      </c>
      <c r="O58" s="10">
        <f>1-J58/MAX(J$8:J58)</f>
        <v>0.10640324038651705</v>
      </c>
      <c r="P58" s="10">
        <f>1-K58/MAX(K$8:K58)</f>
        <v>5.7055488493032991E-3</v>
      </c>
      <c r="Q58" s="36"/>
      <c r="R58" s="10"/>
      <c r="S58" s="10"/>
      <c r="T58" s="10"/>
      <c r="U58" s="11"/>
    </row>
    <row r="59" spans="2:21" x14ac:dyDescent="0.25">
      <c r="B59" s="32">
        <v>42905</v>
      </c>
      <c r="C59" s="10">
        <f>'Equity Fund Metrics'!G57</f>
        <v>2.8607154565947646E-2</v>
      </c>
      <c r="D59" s="10">
        <f>'Equity Fund Metrics'!H57</f>
        <v>8.3252884546605177E-3</v>
      </c>
      <c r="E59" s="10">
        <f>'Equity Fund Metrics'!I57</f>
        <v>2.0281866111287128E-2</v>
      </c>
      <c r="F59" s="10">
        <f>'Equity Fund Metrics'!J57</f>
        <v>9.3393817602248734E-3</v>
      </c>
      <c r="G59" s="36"/>
      <c r="H59" s="10">
        <f t="array" ref="H59">PRODUCT(1+C$8:C59)</f>
        <v>1.0150169878838184</v>
      </c>
      <c r="I59" s="10">
        <f t="array" ref="I59">PRODUCT(1+D$8:D59)</f>
        <v>1.0440508894092224</v>
      </c>
      <c r="J59" s="10">
        <f t="array" ref="J59">PRODUCT(1+E$8:E59)</f>
        <v>0.97266273540516746</v>
      </c>
      <c r="K59" s="10">
        <f t="array" ref="K59">PRODUCT(1+F$8:F59)</f>
        <v>1.0427159831564672</v>
      </c>
      <c r="L59" s="36"/>
      <c r="M59" s="10">
        <f>1-H59/MAX(H$8:H59)</f>
        <v>6.2524326500691951E-2</v>
      </c>
      <c r="N59" s="10">
        <f>1-I59/MAX(I$8:I59)</f>
        <v>0</v>
      </c>
      <c r="O59" s="10">
        <f>1-J59/MAX(J$8:J59)</f>
        <v>8.8279430550556426E-2</v>
      </c>
      <c r="P59" s="10">
        <f>1-K59/MAX(K$8:K59)</f>
        <v>0</v>
      </c>
      <c r="Q59" s="36"/>
      <c r="R59" s="10"/>
      <c r="S59" s="10"/>
      <c r="T59" s="10"/>
      <c r="U59" s="11"/>
    </row>
    <row r="60" spans="2:21" x14ac:dyDescent="0.25">
      <c r="B60" s="32">
        <v>42906</v>
      </c>
      <c r="C60" s="10">
        <f>'Equity Fund Metrics'!G58</f>
        <v>-9.0882745157326861E-3</v>
      </c>
      <c r="D60" s="10">
        <f>'Equity Fund Metrics'!H58</f>
        <v>-6.7440978730328727E-3</v>
      </c>
      <c r="E60" s="10">
        <f>'Equity Fund Metrics'!I58</f>
        <v>-2.3441766426998134E-3</v>
      </c>
      <c r="F60" s="10">
        <f>'Equity Fund Metrics'!J58</f>
        <v>-6.8613067051678635E-3</v>
      </c>
      <c r="G60" s="36"/>
      <c r="H60" s="10">
        <f t="array" ref="H60">PRODUCT(1+C$8:C60)</f>
        <v>1.0057922348597983</v>
      </c>
      <c r="I60" s="10">
        <f t="array" ref="I60">PRODUCT(1+D$8:D60)</f>
        <v>1.0370097080266196</v>
      </c>
      <c r="J60" s="10">
        <f t="array" ref="J60">PRODUCT(1+E$8:E60)</f>
        <v>0.97038264213960612</v>
      </c>
      <c r="K60" s="10">
        <f t="array" ref="K60">PRODUCT(1+F$8:F60)</f>
        <v>1.0355615889896501</v>
      </c>
      <c r="L60" s="36"/>
      <c r="M60" s="10">
        <f>1-H60/MAX(H$8:H60)</f>
        <v>7.1044362773274972E-2</v>
      </c>
      <c r="N60" s="10">
        <f>1-I60/MAX(I$8:I60)</f>
        <v>6.7440978730328727E-3</v>
      </c>
      <c r="O60" s="10">
        <f>1-J60/MAX(J$8:J60)</f>
        <v>9.0416664614128783E-2</v>
      </c>
      <c r="P60" s="10">
        <f>1-K60/MAX(K$8:K60)</f>
        <v>6.8613067051677135E-3</v>
      </c>
      <c r="Q60" s="36"/>
      <c r="R60" s="10"/>
      <c r="S60" s="10"/>
      <c r="T60" s="10"/>
      <c r="U60" s="11"/>
    </row>
    <row r="61" spans="2:21" x14ac:dyDescent="0.25">
      <c r="B61" s="32">
        <v>42907</v>
      </c>
      <c r="C61" s="10">
        <f>'Equity Fund Metrics'!G59</f>
        <v>5.9306921253339251E-3</v>
      </c>
      <c r="D61" s="10">
        <f>'Equity Fund Metrics'!H59</f>
        <v>-2.4691127361553544E-4</v>
      </c>
      <c r="E61" s="10">
        <f>'Equity Fund Metrics'!I59</f>
        <v>6.1776033989494605E-3</v>
      </c>
      <c r="F61" s="10">
        <f>'Equity Fund Metrics'!J59</f>
        <v>6.1968896331937627E-5</v>
      </c>
      <c r="G61" s="36"/>
      <c r="H61" s="10">
        <f t="array" ref="H61">PRODUCT(1+C$8:C61)</f>
        <v>1.0117572789468032</v>
      </c>
      <c r="I61" s="10">
        <f t="array" ref="I61">PRODUCT(1+D$8:D61)</f>
        <v>1.036753658638859</v>
      </c>
      <c r="J61" s="10">
        <f t="array" ref="J61">PRODUCT(1+E$8:E61)</f>
        <v>0.97637728124796941</v>
      </c>
      <c r="K61" s="10">
        <f t="array" ref="K61">PRODUCT(1+F$8:F61)</f>
        <v>1.0356257615984035</v>
      </c>
      <c r="L61" s="36"/>
      <c r="M61" s="10">
        <f>1-H61/MAX(H$8:H61)</f>
        <v>6.5535012890790001E-2</v>
      </c>
      <c r="N61" s="10">
        <f>1-I61/MAX(I$8:I61)</f>
        <v>6.989343952853222E-3</v>
      </c>
      <c r="O61" s="10">
        <f>1-J61/MAX(J$8:J61)</f>
        <v>8.4797619509821121E-2</v>
      </c>
      <c r="P61" s="10">
        <f>1-K61/MAX(K$8:K61)</f>
        <v>6.7997629964398065E-3</v>
      </c>
      <c r="Q61" s="36"/>
      <c r="R61" s="10"/>
      <c r="S61" s="10"/>
      <c r="T61" s="10"/>
      <c r="U61" s="11"/>
    </row>
    <row r="62" spans="2:21" x14ac:dyDescent="0.25">
      <c r="B62" s="32">
        <v>42908</v>
      </c>
      <c r="C62" s="10">
        <f>'Equity Fund Metrics'!G60</f>
        <v>-1.6453395195392684E-3</v>
      </c>
      <c r="D62" s="10">
        <f>'Equity Fund Metrics'!H60</f>
        <v>-4.5261195154833178E-4</v>
      </c>
      <c r="E62" s="10">
        <f>'Equity Fund Metrics'!I60</f>
        <v>-1.1927275679909366E-3</v>
      </c>
      <c r="F62" s="10">
        <f>'Equity Fund Metrics'!J60</f>
        <v>-5.1224832994787857E-4</v>
      </c>
      <c r="G62" s="36"/>
      <c r="H62" s="10">
        <f t="array" ref="H62">PRODUCT(1+C$8:C62)</f>
        <v>1.0100925947115706</v>
      </c>
      <c r="I62" s="10">
        <f t="array" ref="I62">PRODUCT(1+D$8:D62)</f>
        <v>1.0362844115421477</v>
      </c>
      <c r="J62" s="10">
        <f t="array" ref="J62">PRODUCT(1+E$8:E62)</f>
        <v>0.97521272914786494</v>
      </c>
      <c r="K62" s="10">
        <f t="array" ref="K62">PRODUCT(1+F$8:F62)</f>
        <v>1.0350952640315736</v>
      </c>
      <c r="L62" s="36"/>
      <c r="M62" s="10">
        <f>1-H62/MAX(H$8:H62)</f>
        <v>6.7072525063706423E-2</v>
      </c>
      <c r="N62" s="10">
        <f>1-I62/MAX(I$8:I62)</f>
        <v>7.4387924437949726E-3</v>
      </c>
      <c r="O62" s="10">
        <f>1-J62/MAX(J$8:J62)</f>
        <v>8.5889206619322644E-2</v>
      </c>
      <c r="P62" s="10">
        <f>1-K62/MAX(K$8:K62)</f>
        <v>7.3085281591488416E-3</v>
      </c>
      <c r="Q62" s="36"/>
      <c r="R62" s="10"/>
      <c r="S62" s="10"/>
      <c r="T62" s="10"/>
      <c r="U62" s="11"/>
    </row>
    <row r="63" spans="2:21" x14ac:dyDescent="0.25">
      <c r="B63" s="32">
        <v>42909</v>
      </c>
      <c r="C63" s="10">
        <f>'Equity Fund Metrics'!G61</f>
        <v>4.4635086314357419E-3</v>
      </c>
      <c r="D63" s="10">
        <f>'Equity Fund Metrics'!H61</f>
        <v>1.1939326902297154E-3</v>
      </c>
      <c r="E63" s="10">
        <f>'Equity Fund Metrics'!I61</f>
        <v>3.2695759412060266E-3</v>
      </c>
      <c r="F63" s="10">
        <f>'Equity Fund Metrics'!J61</f>
        <v>1.3574114872900167E-3</v>
      </c>
      <c r="G63" s="36"/>
      <c r="H63" s="10">
        <f t="array" ref="H63">PRODUCT(1+C$8:C63)</f>
        <v>1.0146011517266151</v>
      </c>
      <c r="I63" s="10">
        <f t="array" ref="I63">PRODUCT(1+D$8:D63)</f>
        <v>1.0375216653774633</v>
      </c>
      <c r="J63" s="10">
        <f t="array" ref="J63">PRODUCT(1+E$8:E63)</f>
        <v>0.97840126122464466</v>
      </c>
      <c r="K63" s="10">
        <f t="array" ref="K63">PRODUCT(1+F$8:F63)</f>
        <v>1.0365003142334095</v>
      </c>
      <c r="L63" s="36"/>
      <c r="M63" s="10">
        <f>1-H63/MAX(H$8:H63)</f>
        <v>6.2908395226824676E-2</v>
      </c>
      <c r="N63" s="10">
        <f>1-I63/MAX(I$8:I63)</f>
        <v>6.2537411710398283E-3</v>
      </c>
      <c r="O63" s="10">
        <f>1-J63/MAX(J$8:J63)</f>
        <v>8.2900451961688493E-2</v>
      </c>
      <c r="P63" s="10">
        <f>1-K63/MAX(K$8:K63)</f>
        <v>5.961037351937315E-3</v>
      </c>
      <c r="Q63" s="36"/>
      <c r="R63" s="10"/>
      <c r="S63" s="10"/>
      <c r="T63" s="10"/>
      <c r="U63" s="11"/>
    </row>
    <row r="64" spans="2:21" x14ac:dyDescent="0.25">
      <c r="B64" s="32">
        <v>42912</v>
      </c>
      <c r="C64" s="10">
        <f>'Equity Fund Metrics'!G62</f>
        <v>-3.1445814284859486E-3</v>
      </c>
      <c r="D64" s="10">
        <f>'Equity Fund Metrics'!H62</f>
        <v>6.5824147565773927E-4</v>
      </c>
      <c r="E64" s="10">
        <f>'Equity Fund Metrics'!I62</f>
        <v>-3.8028229041436878E-3</v>
      </c>
      <c r="F64" s="10">
        <f>'Equity Fund Metrics'!J62</f>
        <v>4.6810033045055488E-4</v>
      </c>
      <c r="G64" s="36"/>
      <c r="H64" s="10">
        <f t="array" ref="H64">PRODUCT(1+C$8:C64)</f>
        <v>1.0114106557875753</v>
      </c>
      <c r="I64" s="10">
        <f t="array" ref="I64">PRODUCT(1+D$8:D64)</f>
        <v>1.0382046051695082</v>
      </c>
      <c r="J64" s="10">
        <f t="array" ref="J64">PRODUCT(1+E$8:E64)</f>
        <v>0.97468057449901646</v>
      </c>
      <c r="K64" s="10">
        <f t="array" ref="K64">PRODUCT(1+F$8:F64)</f>
        <v>1.0369855003730142</v>
      </c>
      <c r="L64" s="36"/>
      <c r="M64" s="10">
        <f>1-H64/MAX(H$8:H64)</f>
        <v>6.585515608398429E-2</v>
      </c>
      <c r="N64" s="10">
        <f>1-I64/MAX(I$8:I64)</f>
        <v>5.5996161671988398E-3</v>
      </c>
      <c r="O64" s="10">
        <f>1-J64/MAX(J$8:J64)</f>
        <v>8.638801912834837E-2</v>
      </c>
      <c r="P64" s="10">
        <f>1-K64/MAX(K$8:K64)</f>
        <v>5.4957273850410049E-3</v>
      </c>
      <c r="Q64" s="36"/>
      <c r="R64" s="10"/>
      <c r="S64" s="10"/>
      <c r="T64" s="10"/>
      <c r="U64" s="11"/>
    </row>
    <row r="65" spans="2:21" x14ac:dyDescent="0.25">
      <c r="B65" s="32">
        <v>42913</v>
      </c>
      <c r="C65" s="10">
        <f>'Equity Fund Metrics'!G63</f>
        <v>-1.4333112216572519E-2</v>
      </c>
      <c r="D65" s="10">
        <f>'Equity Fund Metrics'!H63</f>
        <v>-8.0560765041182147E-3</v>
      </c>
      <c r="E65" s="10">
        <f>'Equity Fund Metrics'!I63</f>
        <v>-6.2770357124543041E-3</v>
      </c>
      <c r="F65" s="10">
        <f>'Equity Fund Metrics'!J63</f>
        <v>-8.3699282897409296E-3</v>
      </c>
      <c r="G65" s="36"/>
      <c r="H65" s="10">
        <f t="array" ref="H65">PRODUCT(1+C$8:C65)</f>
        <v>0.99691399336113473</v>
      </c>
      <c r="I65" s="10">
        <f t="array" ref="I65">PRODUCT(1+D$8:D65)</f>
        <v>1.0298407494433348</v>
      </c>
      <c r="J65" s="10">
        <f t="array" ref="J65">PRODUCT(1+E$8:E65)</f>
        <v>0.96856246972465065</v>
      </c>
      <c r="K65" s="10">
        <f t="array" ref="K65">PRODUCT(1+F$8:F65)</f>
        <v>1.028306006097391</v>
      </c>
      <c r="L65" s="36"/>
      <c r="M65" s="10">
        <f>1-H65/MAX(H$8:H65)</f>
        <v>7.9244358958365235E-2</v>
      </c>
      <c r="N65" s="10">
        <f>1-I65/MAX(I$8:I65)</f>
        <v>1.361058173508034E-2</v>
      </c>
      <c r="O65" s="10">
        <f>1-J65/MAX(J$8:J65)</f>
        <v>9.2122794159605892E-2</v>
      </c>
      <c r="P65" s="10">
        <f>1-K65/MAX(K$8:K65)</f>
        <v>1.3819656830669214E-2</v>
      </c>
      <c r="Q65" s="36"/>
      <c r="R65" s="10"/>
      <c r="S65" s="10"/>
      <c r="T65" s="10"/>
      <c r="U65" s="11"/>
    </row>
    <row r="66" spans="2:21" x14ac:dyDescent="0.25">
      <c r="B66" s="32">
        <v>42914</v>
      </c>
      <c r="C66" s="10">
        <f>'Equity Fund Metrics'!G64</f>
        <v>1.4610852979845212E-2</v>
      </c>
      <c r="D66" s="10">
        <f>'Equity Fund Metrics'!H64</f>
        <v>8.9501335674306848E-3</v>
      </c>
      <c r="E66" s="10">
        <f>'Equity Fund Metrics'!I64</f>
        <v>5.6607194124145277E-3</v>
      </c>
      <c r="F66" s="10">
        <f>'Equity Fund Metrics'!J64</f>
        <v>9.2331695380514101E-3</v>
      </c>
      <c r="G66" s="36"/>
      <c r="H66" s="10">
        <f t="array" ref="H66">PRODUCT(1+C$8:C66)</f>
        <v>1.0114797571516847</v>
      </c>
      <c r="I66" s="10">
        <f t="array" ref="I66">PRODUCT(1+D$8:D66)</f>
        <v>1.0390579617040356</v>
      </c>
      <c r="J66" s="10">
        <f t="array" ref="J66">PRODUCT(1+E$8:E66)</f>
        <v>0.97404523009915711</v>
      </c>
      <c r="K66" s="10">
        <f t="array" ref="K66">PRODUCT(1+F$8:F66)</f>
        <v>1.0378005297886848</v>
      </c>
      <c r="L66" s="36"/>
      <c r="M66" s="10">
        <f>1-H66/MAX(H$8:H66)</f>
        <v>6.5791333656742723E-2</v>
      </c>
      <c r="N66" s="10">
        <f>1-I66/MAX(I$8:I66)</f>
        <v>4.7822646921090728E-3</v>
      </c>
      <c r="O66" s="10">
        <f>1-J66/MAX(J$8:J66)</f>
        <v>8.6983556036416498E-2</v>
      </c>
      <c r="P66" s="10">
        <f>1-K66/MAX(K$8:K66)</f>
        <v>4.7140865270930421E-3</v>
      </c>
      <c r="Q66" s="36"/>
      <c r="R66" s="10"/>
      <c r="S66" s="10"/>
      <c r="T66" s="10"/>
      <c r="U66" s="11"/>
    </row>
    <row r="67" spans="2:21" x14ac:dyDescent="0.25">
      <c r="B67" s="32">
        <v>42915</v>
      </c>
      <c r="C67" s="10">
        <f>'Equity Fund Metrics'!G65</f>
        <v>-1.4743249657944046E-2</v>
      </c>
      <c r="D67" s="10">
        <f>'Equity Fund Metrics'!H65</f>
        <v>-8.7888019132529305E-3</v>
      </c>
      <c r="E67" s="10">
        <f>'Equity Fund Metrics'!I65</f>
        <v>-5.9544477446911159E-3</v>
      </c>
      <c r="F67" s="10">
        <f>'Equity Fund Metrics'!J65</f>
        <v>-9.0865243004874859E-3</v>
      </c>
      <c r="G67" s="36"/>
      <c r="H67" s="10">
        <f t="array" ref="H67">PRODUCT(1+C$8:C67)</f>
        <v>0.99656725856804085</v>
      </c>
      <c r="I67" s="10">
        <f t="array" ref="I67">PRODUCT(1+D$8:D67)</f>
        <v>1.0299258871022305</v>
      </c>
      <c r="J67" s="10">
        <f t="array" ref="J67">PRODUCT(1+E$8:E67)</f>
        <v>0.96824532867556601</v>
      </c>
      <c r="K67" s="10">
        <f t="array" ref="K67">PRODUCT(1+F$8:F67)</f>
        <v>1.0283705300557011</v>
      </c>
      <c r="L67" s="36"/>
      <c r="M67" s="10">
        <f>1-H67/MAX(H$8:H67)</f>
        <v>7.9564605257256282E-2</v>
      </c>
      <c r="N67" s="10">
        <f>1-I67/MAX(I$8:I67)</f>
        <v>1.3529036228286273E-2</v>
      </c>
      <c r="O67" s="10">
        <f>1-J67/MAX(J$8:J67)</f>
        <v>9.2420064742041452E-2</v>
      </c>
      <c r="P67" s="10">
        <f>1-K67/MAX(K$8:K67)</f>
        <v>1.3757776165797431E-2</v>
      </c>
      <c r="Q67" s="36"/>
      <c r="R67" s="10"/>
      <c r="S67" s="10"/>
      <c r="T67" s="10"/>
      <c r="U67" s="11"/>
    </row>
    <row r="68" spans="2:21" x14ac:dyDescent="0.25">
      <c r="B68" s="32">
        <v>42916</v>
      </c>
      <c r="C68" s="10">
        <f>'Equity Fund Metrics'!G66</f>
        <v>2.3663886556719582E-3</v>
      </c>
      <c r="D68" s="10">
        <f>'Equity Fund Metrics'!H66</f>
        <v>1.864468466856728E-3</v>
      </c>
      <c r="E68" s="10">
        <f>'Equity Fund Metrics'!I66</f>
        <v>5.0192018881523026E-4</v>
      </c>
      <c r="F68" s="10">
        <f>'Equity Fund Metrics'!J66</f>
        <v>1.8895644762974896E-3</v>
      </c>
      <c r="G68" s="36"/>
      <c r="H68" s="10">
        <f t="array" ref="H68">PRODUCT(1+C$8:C68)</f>
        <v>0.99892552402333035</v>
      </c>
      <c r="I68" s="10">
        <f t="array" ref="I68">PRODUCT(1+D$8:D68)</f>
        <v>1.0318461514419321</v>
      </c>
      <c r="J68" s="10">
        <f t="array" ref="J68">PRODUCT(1+E$8:E68)</f>
        <v>0.96873131055375428</v>
      </c>
      <c r="K68" s="10">
        <f t="array" ref="K68">PRODUCT(1+F$8:F68)</f>
        <v>1.0303137024777655</v>
      </c>
      <c r="L68" s="36"/>
      <c r="M68" s="10">
        <f>1-H68/MAX(H$8:H68)</f>
        <v>7.7386497380858121E-2</v>
      </c>
      <c r="N68" s="10">
        <f>1-I68/MAX(I$8:I68)</f>
        <v>1.1689792222864148E-2</v>
      </c>
      <c r="O68" s="10">
        <f>1-J68/MAX(J$8:J68)</f>
        <v>9.196453204957189E-2</v>
      </c>
      <c r="P68" s="10">
        <f>1-K68/MAX(K$8:K68)</f>
        <v>1.1894207894615705E-2</v>
      </c>
      <c r="Q68" s="36"/>
      <c r="R68" s="10"/>
      <c r="S68" s="10"/>
      <c r="T68" s="10"/>
      <c r="U68" s="11"/>
    </row>
    <row r="69" spans="2:21" x14ac:dyDescent="0.25">
      <c r="B69" s="32">
        <v>42919</v>
      </c>
      <c r="C69" s="10">
        <f>'Equity Fund Metrics'!G67</f>
        <v>-3.6104346893200967E-3</v>
      </c>
      <c r="D69" s="10">
        <f>'Equity Fund Metrics'!H67</f>
        <v>1.6956359799960019E-3</v>
      </c>
      <c r="E69" s="10">
        <f>'Equity Fund Metrics'!I67</f>
        <v>-5.3060706693160986E-3</v>
      </c>
      <c r="F69" s="10">
        <f>'Equity Fund Metrics'!J67</f>
        <v>1.4303324465301968E-3</v>
      </c>
      <c r="G69" s="36"/>
      <c r="H69" s="10">
        <f t="array" ref="H69">PRODUCT(1+C$8:C69)</f>
        <v>0.99531896865934921</v>
      </c>
      <c r="I69" s="10">
        <f t="array" ref="I69">PRODUCT(1+D$8:D69)</f>
        <v>1.0335957869021375</v>
      </c>
      <c r="J69" s="10">
        <f t="array" ref="J69">PRODUCT(1+E$8:E69)</f>
        <v>0.96359115376037685</v>
      </c>
      <c r="K69" s="10">
        <f t="array" ref="K69">PRODUCT(1+F$8:F69)</f>
        <v>1.031787393596524</v>
      </c>
      <c r="L69" s="36"/>
      <c r="M69" s="10">
        <f>1-H69/MAX(H$8:H69)</f>
        <v>8.0717533175549416E-2</v>
      </c>
      <c r="N69" s="10">
        <f>1-I69/MAX(I$8:I69)</f>
        <v>1.0013977875159896E-2</v>
      </c>
      <c r="O69" s="10">
        <f>1-J69/MAX(J$8:J69)</f>
        <v>9.6782632412762415E-2</v>
      </c>
      <c r="P69" s="10">
        <f>1-K69/MAX(K$8:K69)</f>
        <v>1.0480888119563048E-2</v>
      </c>
      <c r="Q69" s="36"/>
      <c r="R69" s="10"/>
      <c r="S69" s="10"/>
      <c r="T69" s="10"/>
      <c r="U69" s="11"/>
    </row>
    <row r="70" spans="2:21" x14ac:dyDescent="0.25">
      <c r="B70" s="32">
        <v>42921</v>
      </c>
      <c r="C70" s="10">
        <f>'Equity Fund Metrics'!G68</f>
        <v>4.1116326374750489E-3</v>
      </c>
      <c r="D70" s="10">
        <f>'Equity Fund Metrics'!H68</f>
        <v>2.3120484852190426E-3</v>
      </c>
      <c r="E70" s="10">
        <f>'Equity Fund Metrics'!I68</f>
        <v>1.7995841522560063E-3</v>
      </c>
      <c r="F70" s="10">
        <f>'Equity Fund Metrics'!J68</f>
        <v>2.4020276928318428E-3</v>
      </c>
      <c r="G70" s="36"/>
      <c r="H70" s="10">
        <f t="array" ref="H70">PRODUCT(1+C$8:C70)</f>
        <v>0.99941135461558694</v>
      </c>
      <c r="I70" s="10">
        <f t="array" ref="I70">PRODUCT(1+D$8:D70)</f>
        <v>1.0359855104755733</v>
      </c>
      <c r="J70" s="10">
        <f t="array" ref="J70">PRODUCT(1+E$8:E70)</f>
        <v>0.96532521712993813</v>
      </c>
      <c r="K70" s="10">
        <f t="array" ref="K70">PRODUCT(1+F$8:F70)</f>
        <v>1.0342657754890576</v>
      </c>
      <c r="L70" s="36"/>
      <c r="M70" s="10">
        <f>1-H70/MAX(H$8:H70)</f>
        <v>7.6937781381895554E-2</v>
      </c>
      <c r="N70" s="10">
        <f>1-I70/MAX(I$8:I70)</f>
        <v>7.7250821923181556E-3</v>
      </c>
      <c r="O70" s="10">
        <f>1-J70/MAX(J$8:J70)</f>
        <v>9.5157216752009943E-2</v>
      </c>
      <c r="P70" s="10">
        <f>1-K70/MAX(K$8:K70)</f>
        <v>8.1040358102399956E-3</v>
      </c>
      <c r="Q70" s="36"/>
      <c r="R70" s="10"/>
      <c r="S70" s="10"/>
      <c r="T70" s="10"/>
      <c r="U70" s="11"/>
    </row>
    <row r="71" spans="2:21" x14ac:dyDescent="0.25">
      <c r="B71" s="32">
        <v>42922</v>
      </c>
      <c r="C71" s="10">
        <f>'Equity Fund Metrics'!G69</f>
        <v>-9.438729519596234E-3</v>
      </c>
      <c r="D71" s="10">
        <f>'Equity Fund Metrics'!H69</f>
        <v>-9.1445441218742651E-3</v>
      </c>
      <c r="E71" s="10">
        <f>'Equity Fund Metrics'!I69</f>
        <v>-2.9418539772196883E-4</v>
      </c>
      <c r="F71" s="10">
        <f>'Equity Fund Metrics'!J69</f>
        <v>-9.1592533917603629E-3</v>
      </c>
      <c r="G71" s="36"/>
      <c r="H71" s="10">
        <f t="array" ref="H71">PRODUCT(1+C$8:C71)</f>
        <v>0.98997818116055714</v>
      </c>
      <c r="I71" s="10">
        <f t="array" ref="I71">PRODUCT(1+D$8:D71)</f>
        <v>1.0265118952654071</v>
      </c>
      <c r="J71" s="10">
        <f t="array" ref="J71">PRODUCT(1+E$8:E71)</f>
        <v>0.96504123254700569</v>
      </c>
      <c r="K71" s="10">
        <f t="array" ref="K71">PRODUCT(1+F$8:F71)</f>
        <v>1.0247926731769279</v>
      </c>
      <c r="L71" s="36"/>
      <c r="M71" s="10">
        <f>1-H71/MAX(H$8:H71)</f>
        <v>8.5650315993190174E-2</v>
      </c>
      <c r="N71" s="10">
        <f>1-I71/MAX(I$8:I71)</f>
        <v>1.6798983959239511E-2</v>
      </c>
      <c r="O71" s="10">
        <f>1-J71/MAX(J$8:J71)</f>
        <v>9.5423408286075651E-2</v>
      </c>
      <c r="P71" s="10">
        <f>1-K71/MAX(K$8:K71)</f>
        <v>1.7189062284518331E-2</v>
      </c>
      <c r="Q71" s="36"/>
      <c r="R71" s="10"/>
      <c r="S71" s="10"/>
      <c r="T71" s="10"/>
      <c r="U71" s="11"/>
    </row>
    <row r="72" spans="2:21" x14ac:dyDescent="0.25">
      <c r="B72" s="32">
        <v>42923</v>
      </c>
      <c r="C72" s="10">
        <f>'Equity Fund Metrics'!G70</f>
        <v>1.0159018619698479E-2</v>
      </c>
      <c r="D72" s="10">
        <f>'Equity Fund Metrics'!H70</f>
        <v>6.4852764007645725E-3</v>
      </c>
      <c r="E72" s="10">
        <f>'Equity Fund Metrics'!I70</f>
        <v>3.6737422189339064E-3</v>
      </c>
      <c r="F72" s="10">
        <f>'Equity Fund Metrics'!J70</f>
        <v>6.6689635117112671E-3</v>
      </c>
      <c r="G72" s="36"/>
      <c r="H72" s="10">
        <f t="array" ref="H72">PRODUCT(1+C$8:C72)</f>
        <v>1.0000353879360624</v>
      </c>
      <c r="I72" s="10">
        <f t="array" ref="I72">PRODUCT(1+D$8:D72)</f>
        <v>1.033169108634876</v>
      </c>
      <c r="J72" s="10">
        <f t="array" ref="J72">PRODUCT(1+E$8:E72)</f>
        <v>0.96858654526602561</v>
      </c>
      <c r="K72" s="10">
        <f t="array" ref="K72">PRODUCT(1+F$8:F72)</f>
        <v>1.0316269781214138</v>
      </c>
      <c r="L72" s="36"/>
      <c r="M72" s="10">
        <f>1-H72/MAX(H$8:H72)</f>
        <v>7.6361420528449631E-2</v>
      </c>
      <c r="N72" s="10">
        <f>1-I72/MAX(I$8:I72)</f>
        <v>1.042265361270267E-2</v>
      </c>
      <c r="O72" s="10">
        <f>1-J72/MAX(J$8:J72)</f>
        <v>9.2100227070836871E-2</v>
      </c>
      <c r="P72" s="10">
        <f>1-K72/MAX(K$8:K72)</f>
        <v>1.0634732001983171E-2</v>
      </c>
      <c r="Q72" s="36"/>
      <c r="R72" s="10"/>
      <c r="S72" s="10"/>
      <c r="T72" s="10"/>
      <c r="U72" s="11"/>
    </row>
    <row r="73" spans="2:21" x14ac:dyDescent="0.25">
      <c r="B73" s="32">
        <v>42926</v>
      </c>
      <c r="C73" s="10">
        <f>'Equity Fund Metrics'!G71</f>
        <v>6.1032541013952279E-3</v>
      </c>
      <c r="D73" s="10">
        <f>'Equity Fund Metrics'!H71</f>
        <v>1.0739261730650096E-3</v>
      </c>
      <c r="E73" s="10">
        <f>'Equity Fund Metrics'!I71</f>
        <v>5.0293279283302184E-3</v>
      </c>
      <c r="F73" s="10">
        <f>'Equity Fund Metrics'!J71</f>
        <v>1.3253925694815204E-3</v>
      </c>
      <c r="G73" s="36"/>
      <c r="H73" s="10">
        <f t="array" ref="H73">PRODUCT(1+C$8:C73)</f>
        <v>1.0061388580190236</v>
      </c>
      <c r="I73" s="10">
        <f t="array" ref="I73">PRODUCT(1+D$8:D73)</f>
        <v>1.0342786559818413</v>
      </c>
      <c r="J73" s="10">
        <f t="array" ref="J73">PRODUCT(1+E$8:E73)</f>
        <v>0.97345788462913696</v>
      </c>
      <c r="K73" s="10">
        <f t="array" ref="K73">PRODUCT(1+F$8:F73)</f>
        <v>1.0329942888526926</v>
      </c>
      <c r="L73" s="36"/>
      <c r="M73" s="10">
        <f>1-H73/MAX(H$8:H73)</f>
        <v>7.0724219580083014E-2</v>
      </c>
      <c r="N73" s="10">
        <f>1-I73/MAX(I$8:I73)</f>
        <v>9.3599206001450108E-3</v>
      </c>
      <c r="O73" s="10">
        <f>1-J73/MAX(J$8:J73)</f>
        <v>8.7534101386719576E-2</v>
      </c>
      <c r="P73" s="10">
        <f>1-K73/MAX(K$8:K73)</f>
        <v>9.3234346272754731E-3</v>
      </c>
      <c r="Q73" s="36"/>
      <c r="R73" s="10"/>
      <c r="S73" s="10"/>
      <c r="T73" s="10"/>
      <c r="U73" s="11"/>
    </row>
    <row r="74" spans="2:21" x14ac:dyDescent="0.25">
      <c r="B74" s="32">
        <v>42927</v>
      </c>
      <c r="C74" s="10">
        <f>'Equity Fund Metrics'!G72</f>
        <v>3.2404858576320361E-3</v>
      </c>
      <c r="D74" s="10">
        <f>'Equity Fund Metrics'!H72</f>
        <v>-7.4268975661773151E-4</v>
      </c>
      <c r="E74" s="10">
        <f>'Equity Fund Metrics'!I72</f>
        <v>3.9831756142497676E-3</v>
      </c>
      <c r="F74" s="10">
        <f>'Equity Fund Metrics'!J72</f>
        <v>-5.4353097590524309E-4</v>
      </c>
      <c r="G74" s="36"/>
      <c r="H74" s="10">
        <f t="array" ref="H74">PRODUCT(1+C$8:C74)</f>
        <v>1.0093992367592484</v>
      </c>
      <c r="I74" s="10">
        <f t="array" ref="I74">PRODUCT(1+D$8:D74)</f>
        <v>1.0335105078185554</v>
      </c>
      <c r="J74" s="10">
        <f t="array" ref="J74">PRODUCT(1+E$8:E74)</f>
        <v>0.97733533833669084</v>
      </c>
      <c r="K74" s="10">
        <f t="array" ref="K74">PRODUCT(1+F$8:F74)</f>
        <v>1.0324328244587679</v>
      </c>
      <c r="L74" s="36"/>
      <c r="M74" s="10">
        <f>1-H74/MAX(H$8:H74)</f>
        <v>6.7712914555792203E-2</v>
      </c>
      <c r="N74" s="10">
        <f>1-I74/MAX(I$8:I74)</f>
        <v>1.0095658839610167E-2</v>
      </c>
      <c r="O74" s="10">
        <f>1-J74/MAX(J$8:J74)</f>
        <v>8.3899589470528668E-2</v>
      </c>
      <c r="P74" s="10">
        <f>1-K74/MAX(K$8:K74)</f>
        <v>9.8618980276590218E-3</v>
      </c>
      <c r="Q74" s="36"/>
      <c r="R74" s="10"/>
      <c r="S74" s="10"/>
      <c r="T74" s="10"/>
      <c r="U74" s="11"/>
    </row>
    <row r="75" spans="2:21" x14ac:dyDescent="0.25">
      <c r="B75" s="32">
        <v>42928</v>
      </c>
      <c r="C75" s="10">
        <f>'Equity Fund Metrics'!G73</f>
        <v>1.4429246812557306E-3</v>
      </c>
      <c r="D75" s="10">
        <f>'Equity Fund Metrics'!H73</f>
        <v>7.5147262854722285E-3</v>
      </c>
      <c r="E75" s="10">
        <f>'Equity Fund Metrics'!I73</f>
        <v>-6.0718016042164979E-3</v>
      </c>
      <c r="F75" s="10">
        <f>'Equity Fund Metrics'!J73</f>
        <v>7.2111362052614033E-3</v>
      </c>
      <c r="G75" s="36"/>
      <c r="H75" s="10">
        <f t="array" ref="H75">PRODUCT(1+C$8:C75)</f>
        <v>1.010855723831209</v>
      </c>
      <c r="I75" s="10">
        <f t="array" ref="I75">PRODUCT(1+D$8:D75)</f>
        <v>1.0412770563979712</v>
      </c>
      <c r="J75" s="10">
        <f t="array" ref="J75">PRODUCT(1+E$8:E75)</f>
        <v>0.97140115206152067</v>
      </c>
      <c r="K75" s="10">
        <f t="array" ref="K75">PRODUCT(1+F$8:F75)</f>
        <v>1.0398778381787228</v>
      </c>
      <c r="L75" s="36"/>
      <c r="M75" s="10">
        <f>1-H75/MAX(H$8:H75)</f>
        <v>6.6367694510188757E-2</v>
      </c>
      <c r="N75" s="10">
        <f>1-I75/MAX(I$8:I75)</f>
        <v>2.6567986669890908E-3</v>
      </c>
      <c r="O75" s="10">
        <f>1-J75/MAX(J$8:J75)</f>
        <v>8.9461969412804931E-2</v>
      </c>
      <c r="P75" s="10">
        <f>1-K75/MAX(K$8:K75)</f>
        <v>2.7218773123174334E-3</v>
      </c>
      <c r="Q75" s="36"/>
      <c r="R75" s="10"/>
      <c r="S75" s="10"/>
      <c r="T75" s="10"/>
      <c r="U75" s="11"/>
    </row>
    <row r="76" spans="2:21" x14ac:dyDescent="0.25">
      <c r="B76" s="32">
        <v>42929</v>
      </c>
      <c r="C76" s="10">
        <f>'Equity Fund Metrics'!G74</f>
        <v>1.3928837221989898E-2</v>
      </c>
      <c r="D76" s="10">
        <f>'Equity Fund Metrics'!H74</f>
        <v>1.6802785094036654E-3</v>
      </c>
      <c r="E76" s="10">
        <f>'Equity Fund Metrics'!I74</f>
        <v>1.2248558712586233E-2</v>
      </c>
      <c r="F76" s="10">
        <f>'Equity Fund Metrics'!J74</f>
        <v>2.2927064450329769E-3</v>
      </c>
      <c r="G76" s="36"/>
      <c r="H76" s="10">
        <f t="array" ref="H76">PRODUCT(1+C$8:C76)</f>
        <v>1.0249357686633707</v>
      </c>
      <c r="I76" s="10">
        <f t="array" ref="I76">PRODUCT(1+D$8:D76)</f>
        <v>1.0430266918581719</v>
      </c>
      <c r="J76" s="10">
        <f t="array" ref="J76">PRODUCT(1+E$8:E76)</f>
        <v>0.98329941610602012</v>
      </c>
      <c r="K76" s="10">
        <f t="array" ref="K76">PRODUCT(1+F$8:F76)</f>
        <v>1.0422619728003619</v>
      </c>
      <c r="L76" s="36"/>
      <c r="M76" s="10">
        <f>1-H76/MAX(H$8:H76)</f>
        <v>5.3363282101830056E-2</v>
      </c>
      <c r="N76" s="10">
        <f>1-I76/MAX(I$8:I76)</f>
        <v>9.8098431928939078E-4</v>
      </c>
      <c r="O76" s="10">
        <f>1-J76/MAX(J$8:J76)</f>
        <v>7.830919088511501E-2</v>
      </c>
      <c r="P76" s="10">
        <f>1-K76/MAX(K$8:K76)</f>
        <v>4.354113329412268E-4</v>
      </c>
      <c r="Q76" s="36"/>
      <c r="R76" s="10"/>
      <c r="S76" s="10"/>
      <c r="T76" s="10"/>
      <c r="U76" s="11"/>
    </row>
    <row r="77" spans="2:21" x14ac:dyDescent="0.25">
      <c r="B77" s="32">
        <v>42930</v>
      </c>
      <c r="C77" s="10">
        <f>'Equity Fund Metrics'!G75</f>
        <v>8.5942770606015628E-3</v>
      </c>
      <c r="D77" s="10">
        <f>'Equity Fund Metrics'!H75</f>
        <v>4.6641154831124076E-3</v>
      </c>
      <c r="E77" s="10">
        <f>'Equity Fund Metrics'!I75</f>
        <v>3.9301615774891552E-3</v>
      </c>
      <c r="F77" s="10">
        <f>'Equity Fund Metrics'!J75</f>
        <v>4.8606235619868647E-3</v>
      </c>
      <c r="G77" s="36"/>
      <c r="H77" s="10">
        <f t="array" ref="H77">PRODUCT(1+C$8:C77)</f>
        <v>1.0337443506285844</v>
      </c>
      <c r="I77" s="10">
        <f t="array" ref="I77">PRODUCT(1+D$8:D77)</f>
        <v>1.0478914888009672</v>
      </c>
      <c r="J77" s="10">
        <f t="array" ref="J77">PRODUCT(1+E$8:E77)</f>
        <v>0.98716394169036747</v>
      </c>
      <c r="K77" s="10">
        <f t="array" ref="K77">PRODUCT(1+F$8:F77)</f>
        <v>1.0473280159031182</v>
      </c>
      <c r="L77" s="36"/>
      <c r="M77" s="10">
        <f>1-H77/MAX(H$8:H77)</f>
        <v>4.5227623872474587E-2</v>
      </c>
      <c r="N77" s="10">
        <f>1-I77/MAX(I$8:I77)</f>
        <v>0</v>
      </c>
      <c r="O77" s="10">
        <f>1-J77/MAX(J$8:J77)</f>
        <v>7.4686797080806833E-2</v>
      </c>
      <c r="P77" s="10">
        <f>1-K77/MAX(K$8:K77)</f>
        <v>0</v>
      </c>
      <c r="Q77" s="36"/>
      <c r="R77" s="10"/>
      <c r="S77" s="10"/>
      <c r="T77" s="10"/>
      <c r="U77" s="11"/>
    </row>
    <row r="78" spans="2:21" x14ac:dyDescent="0.25">
      <c r="B78" s="32">
        <v>42933</v>
      </c>
      <c r="C78" s="10">
        <f>'Equity Fund Metrics'!G76</f>
        <v>3.4891511265702224E-3</v>
      </c>
      <c r="D78" s="10">
        <f>'Equity Fund Metrics'!H76</f>
        <v>-1.2227483834070796E-4</v>
      </c>
      <c r="E78" s="10">
        <f>'Equity Fund Metrics'!I76</f>
        <v>3.6114259649109304E-3</v>
      </c>
      <c r="F78" s="10">
        <f>'Equity Fund Metrics'!J76</f>
        <v>5.8296459904838576E-5</v>
      </c>
      <c r="G78" s="36"/>
      <c r="H78" s="10">
        <f t="array" ref="H78">PRODUCT(1+C$8:C78)</f>
        <v>1.0373512408941656</v>
      </c>
      <c r="I78" s="10">
        <f t="array" ref="I78">PRODUCT(1+D$8:D78)</f>
        <v>1.0477633580385755</v>
      </c>
      <c r="J78" s="10">
        <f t="array" ref="J78">PRODUCT(1+E$8:E78)</f>
        <v>0.99072901118101186</v>
      </c>
      <c r="K78" s="10">
        <f t="array" ref="K78">PRODUCT(1+F$8:F78)</f>
        <v>1.0473890714188043</v>
      </c>
      <c r="L78" s="36"/>
      <c r="M78" s="10">
        <f>1-H78/MAX(H$8:H78)</f>
        <v>4.1896278760691241E-2</v>
      </c>
      <c r="N78" s="10">
        <f>1-I78/MAX(I$8:I78)</f>
        <v>1.2227483834070796E-4</v>
      </c>
      <c r="O78" s="10">
        <f>1-J78/MAX(J$8:J78)</f>
        <v>7.1345096954109621E-2</v>
      </c>
      <c r="P78" s="10">
        <f>1-K78/MAX(K$8:K78)</f>
        <v>0</v>
      </c>
      <c r="Q78" s="36"/>
      <c r="R78" s="10"/>
      <c r="S78" s="10"/>
      <c r="T78" s="10"/>
      <c r="U78" s="11"/>
    </row>
    <row r="79" spans="2:21" x14ac:dyDescent="0.25">
      <c r="B79" s="32">
        <v>42934</v>
      </c>
      <c r="C79" s="10">
        <f>'Equity Fund Metrics'!G77</f>
        <v>3.4768040521528931E-3</v>
      </c>
      <c r="D79" s="10">
        <f>'Equity Fund Metrics'!H77</f>
        <v>5.2951749590834929E-4</v>
      </c>
      <c r="E79" s="10">
        <f>'Equity Fund Metrics'!I77</f>
        <v>2.9472865562445438E-3</v>
      </c>
      <c r="F79" s="10">
        <f>'Equity Fund Metrics'!J77</f>
        <v>6.7688182372057639E-4</v>
      </c>
      <c r="G79" s="36"/>
      <c r="H79" s="10">
        <f t="array" ref="H79">PRODUCT(1+C$8:C79)</f>
        <v>1.0409579078920124</v>
      </c>
      <c r="I79" s="10">
        <f t="array" ref="I79">PRODUCT(1+D$8:D79)</f>
        <v>1.0483181670682287</v>
      </c>
      <c r="J79" s="10">
        <f t="array" ref="J79">PRODUCT(1+E$8:E79)</f>
        <v>0.99364897347654713</v>
      </c>
      <c r="K79" s="10">
        <f t="array" ref="K79">PRODUCT(1+F$8:F79)</f>
        <v>1.0480980300436114</v>
      </c>
      <c r="L79" s="36"/>
      <c r="M79" s="10">
        <f>1-H79/MAX(H$8:H79)</f>
        <v>3.8565139860303521E-2</v>
      </c>
      <c r="N79" s="10">
        <f>1-I79/MAX(I$8:I79)</f>
        <v>0</v>
      </c>
      <c r="O79" s="10">
        <f>1-J79/MAX(J$8:J79)</f>
        <v>6.8608084842971873E-2</v>
      </c>
      <c r="P79" s="10">
        <f>1-K79/MAX(K$8:K79)</f>
        <v>0</v>
      </c>
      <c r="Q79" s="36"/>
      <c r="R79" s="10"/>
      <c r="S79" s="10"/>
      <c r="T79" s="10"/>
      <c r="U79" s="11"/>
    </row>
    <row r="80" spans="2:21" x14ac:dyDescent="0.25">
      <c r="B80" s="32">
        <v>42935</v>
      </c>
      <c r="C80" s="10">
        <f>'Equity Fund Metrics'!G78</f>
        <v>6.2634386980875423E-3</v>
      </c>
      <c r="D80" s="10">
        <f>'Equity Fund Metrics'!H78</f>
        <v>5.4139905480652395E-3</v>
      </c>
      <c r="E80" s="10">
        <f>'Equity Fund Metrics'!I78</f>
        <v>8.4944815002230278E-4</v>
      </c>
      <c r="F80" s="10">
        <f>'Equity Fund Metrics'!J78</f>
        <v>5.4564629555663548E-3</v>
      </c>
      <c r="G80" s="36"/>
      <c r="H80" s="10">
        <f t="array" ref="H80">PRODUCT(1+C$8:C80)</f>
        <v>1.0474778839353835</v>
      </c>
      <c r="I80" s="10">
        <f t="array" ref="I80">PRODUCT(1+D$8:D80)</f>
        <v>1.0539937517161011</v>
      </c>
      <c r="J80" s="10">
        <f t="array" ref="J80">PRODUCT(1+E$8:E80)</f>
        <v>0.99449302675883833</v>
      </c>
      <c r="K80" s="10">
        <f t="array" ref="K80">PRODUCT(1+F$8:F80)</f>
        <v>1.0538169381183464</v>
      </c>
      <c r="L80" s="36"/>
      <c r="M80" s="10">
        <f>1-H80/MAX(H$8:H80)</f>
        <v>3.2543251551614083E-2</v>
      </c>
      <c r="N80" s="10">
        <f>1-I80/MAX(I$8:I80)</f>
        <v>0</v>
      </c>
      <c r="O80" s="10">
        <f>1-J80/MAX(J$8:J80)</f>
        <v>6.7816915703695968E-2</v>
      </c>
      <c r="P80" s="10">
        <f>1-K80/MAX(K$8:K80)</f>
        <v>0</v>
      </c>
      <c r="Q80" s="36"/>
      <c r="R80" s="10"/>
      <c r="S80" s="10"/>
      <c r="T80" s="10"/>
      <c r="U80" s="11"/>
    </row>
    <row r="81" spans="2:21" x14ac:dyDescent="0.25">
      <c r="B81" s="32">
        <v>42936</v>
      </c>
      <c r="C81" s="10">
        <f>'Equity Fund Metrics'!G79</f>
        <v>-4.5026433006782884E-3</v>
      </c>
      <c r="D81" s="10">
        <f>'Equity Fund Metrics'!H79</f>
        <v>4.4540988309482721E-4</v>
      </c>
      <c r="E81" s="10">
        <f>'Equity Fund Metrics'!I79</f>
        <v>-4.9480531837731156E-3</v>
      </c>
      <c r="F81" s="10">
        <f>'Equity Fund Metrics'!J79</f>
        <v>1.9800722390617137E-4</v>
      </c>
      <c r="G81" s="36"/>
      <c r="H81" s="10">
        <f t="array" ref="H81">PRODUCT(1+C$8:C81)</f>
        <v>1.0427614646586731</v>
      </c>
      <c r="I81" s="10">
        <f t="array" ref="I81">PRODUCT(1+D$8:D81)</f>
        <v>1.0544632109498357</v>
      </c>
      <c r="J81" s="10">
        <f t="array" ref="J81">PRODUCT(1+E$8:E81)</f>
        <v>0.98957222237154407</v>
      </c>
      <c r="K81" s="10">
        <f t="array" ref="K81">PRODUCT(1+F$8:F81)</f>
        <v>1.0540256014847684</v>
      </c>
      <c r="L81" s="36"/>
      <c r="M81" s="10">
        <f>1-H81/MAX(H$8:H81)</f>
        <v>3.6899364198711315E-2</v>
      </c>
      <c r="N81" s="10">
        <f>1-I81/MAX(I$8:I81)</f>
        <v>0</v>
      </c>
      <c r="O81" s="10">
        <f>1-J81/MAX(J$8:J81)</f>
        <v>7.2429407181807792E-2</v>
      </c>
      <c r="P81" s="10">
        <f>1-K81/MAX(K$8:K81)</f>
        <v>0</v>
      </c>
      <c r="Q81" s="36"/>
      <c r="R81" s="10"/>
      <c r="S81" s="10"/>
      <c r="T81" s="10"/>
      <c r="U81" s="11"/>
    </row>
    <row r="82" spans="2:21" x14ac:dyDescent="0.25">
      <c r="B82" s="32">
        <v>42937</v>
      </c>
      <c r="C82" s="10">
        <f>'Equity Fund Metrics'!G80</f>
        <v>-4.6558652875838824E-4</v>
      </c>
      <c r="D82" s="10">
        <f>'Equity Fund Metrics'!H80</f>
        <v>-8.9035610287657718E-4</v>
      </c>
      <c r="E82" s="10">
        <f>'Equity Fund Metrics'!I80</f>
        <v>4.2476957411818894E-4</v>
      </c>
      <c r="F82" s="10">
        <f>'Equity Fund Metrics'!J80</f>
        <v>-8.6911762417066771E-4</v>
      </c>
      <c r="G82" s="36"/>
      <c r="H82" s="10">
        <f t="array" ref="H82">PRODUCT(1+C$8:C82)</f>
        <v>1.0422759689680197</v>
      </c>
      <c r="I82" s="10">
        <f t="array" ref="I82">PRODUCT(1+D$8:D82)</f>
        <v>1.0535243631947078</v>
      </c>
      <c r="J82" s="10">
        <f t="array" ref="J82">PRODUCT(1+E$8:E82)</f>
        <v>0.98999256254300005</v>
      </c>
      <c r="K82" s="10">
        <f t="array" ref="K82">PRODUCT(1+F$8:F82)</f>
        <v>1.0531095292581909</v>
      </c>
      <c r="L82" s="36"/>
      <c r="M82" s="10">
        <f>1-H82/MAX(H$8:H82)</f>
        <v>3.7347770880579056E-2</v>
      </c>
      <c r="N82" s="10">
        <f>1-I82/MAX(I$8:I82)</f>
        <v>8.9035610287657718E-4</v>
      </c>
      <c r="O82" s="10">
        <f>1-J82/MAX(J$8:J82)</f>
        <v>7.2035403416131794E-2</v>
      </c>
      <c r="P82" s="10">
        <f>1-K82/MAX(K$8:K82)</f>
        <v>8.6911762417074545E-4</v>
      </c>
      <c r="Q82" s="36"/>
      <c r="R82" s="10"/>
      <c r="S82" s="10"/>
      <c r="T82" s="10"/>
      <c r="U82" s="11"/>
    </row>
    <row r="83" spans="2:21" x14ac:dyDescent="0.25">
      <c r="B83" s="32">
        <v>42940</v>
      </c>
      <c r="C83" s="10">
        <f>'Equity Fund Metrics'!G81</f>
        <v>1.2111316837672303E-2</v>
      </c>
      <c r="D83" s="10">
        <f>'Equity Fund Metrics'!H81</f>
        <v>-2.4283942514780055E-4</v>
      </c>
      <c r="E83" s="10">
        <f>'Equity Fund Metrics'!I81</f>
        <v>1.2354156262820104E-2</v>
      </c>
      <c r="F83" s="10">
        <f>'Equity Fund Metrics'!J81</f>
        <v>3.7486838799320472E-4</v>
      </c>
      <c r="G83" s="36"/>
      <c r="H83" s="10">
        <f t="array" ref="H83">PRODUCT(1+C$8:C83)</f>
        <v>1.0548993034604832</v>
      </c>
      <c r="I83" s="10">
        <f t="array" ref="I83">PRODUCT(1+D$8:D83)</f>
        <v>1.0532685259439705</v>
      </c>
      <c r="J83" s="10">
        <f t="array" ref="J83">PRODUCT(1+E$8:E83)</f>
        <v>1.0022230853596861</v>
      </c>
      <c r="K83" s="10">
        <f t="array" ref="K83">PRODUCT(1+F$8:F83)</f>
        <v>1.0535043067298042</v>
      </c>
      <c r="L83" s="36"/>
      <c r="M83" s="10">
        <f>1-H83/MAX(H$8:H83)</f>
        <v>2.5688784729222314E-2</v>
      </c>
      <c r="N83" s="10">
        <f>1-I83/MAX(I$8:I83)</f>
        <v>1.132979314459992E-3</v>
      </c>
      <c r="O83" s="10">
        <f>1-J83/MAX(J$8:J83)</f>
        <v>6.0571183783569849E-2</v>
      </c>
      <c r="P83" s="10">
        <f>1-K83/MAX(K$8:K83)</f>
        <v>4.9457504090022475E-4</v>
      </c>
      <c r="Q83" s="36"/>
      <c r="R83" s="10"/>
      <c r="S83" s="10"/>
      <c r="T83" s="10"/>
      <c r="U83" s="11"/>
    </row>
    <row r="84" spans="2:21" x14ac:dyDescent="0.25">
      <c r="B84" s="32">
        <v>42941</v>
      </c>
      <c r="C84" s="10">
        <f>'Equity Fund Metrics'!G82</f>
        <v>4.2738158669612947E-3</v>
      </c>
      <c r="D84" s="10">
        <f>'Equity Fund Metrics'!H82</f>
        <v>2.430796779293587E-3</v>
      </c>
      <c r="E84" s="10">
        <f>'Equity Fund Metrics'!I82</f>
        <v>1.8430190876677077E-3</v>
      </c>
      <c r="F84" s="10">
        <f>'Equity Fund Metrics'!J82</f>
        <v>2.5229477336769723E-3</v>
      </c>
      <c r="G84" s="36"/>
      <c r="H84" s="10">
        <f t="array" ref="H84">PRODUCT(1+C$8:C84)</f>
        <v>1.0594077488416591</v>
      </c>
      <c r="I84" s="10">
        <f t="array" ref="I84">PRODUCT(1+D$8:D84)</f>
        <v>1.0558288076845663</v>
      </c>
      <c r="J84" s="10">
        <f t="array" ref="J84">PRODUCT(1+E$8:E84)</f>
        <v>1.0040702016361052</v>
      </c>
      <c r="K84" s="10">
        <f t="array" ref="K84">PRODUCT(1+F$8:F84)</f>
        <v>1.0561622430328872</v>
      </c>
      <c r="L84" s="36"/>
      <c r="M84" s="10">
        <f>1-H84/MAX(H$8:H84)</f>
        <v>2.1524757998039656E-2</v>
      </c>
      <c r="N84" s="10">
        <f>1-I84/MAX(I$8:I84)</f>
        <v>0</v>
      </c>
      <c r="O84" s="10">
        <f>1-J84/MAX(J$8:J84)</f>
        <v>5.8839798543777855E-2</v>
      </c>
      <c r="P84" s="10">
        <f>1-K84/MAX(K$8:K84)</f>
        <v>0</v>
      </c>
      <c r="Q84" s="36"/>
      <c r="R84" s="10"/>
      <c r="S84" s="10"/>
      <c r="T84" s="10"/>
      <c r="U84" s="11"/>
    </row>
    <row r="85" spans="2:21" x14ac:dyDescent="0.25">
      <c r="B85" s="32">
        <v>42942</v>
      </c>
      <c r="C85" s="10">
        <f>'Equity Fund Metrics'!G83</f>
        <v>4.7138989471169346E-3</v>
      </c>
      <c r="D85" s="10">
        <f>'Equity Fund Metrics'!H83</f>
        <v>4.0317927618271909E-5</v>
      </c>
      <c r="E85" s="10">
        <f>'Equity Fund Metrics'!I83</f>
        <v>4.6735810194986627E-3</v>
      </c>
      <c r="F85" s="10">
        <f>'Equity Fund Metrics'!J83</f>
        <v>2.7399697859320504E-4</v>
      </c>
      <c r="G85" s="36"/>
      <c r="H85" s="10">
        <f t="array" ref="H85">PRODUCT(1+C$8:C85)</f>
        <v>1.0644016899134914</v>
      </c>
      <c r="I85" s="10">
        <f t="array" ref="I85">PRODUCT(1+D$8:D85)</f>
        <v>1.0558713765140118</v>
      </c>
      <c r="J85" s="10">
        <f t="array" ref="J85">PRODUCT(1+E$8:E85)</f>
        <v>1.0087628050727158</v>
      </c>
      <c r="K85" s="10">
        <f t="array" ref="K85">PRODUCT(1+F$8:F85)</f>
        <v>1.0564516282963825</v>
      </c>
      <c r="L85" s="36"/>
      <c r="M85" s="10">
        <f>1-H85/MAX(H$8:H85)</f>
        <v>1.6912324584986593E-2</v>
      </c>
      <c r="N85" s="10">
        <f>1-I85/MAX(I$8:I85)</f>
        <v>0</v>
      </c>
      <c r="O85" s="10">
        <f>1-J85/MAX(J$8:J85)</f>
        <v>5.4441210089944625E-2</v>
      </c>
      <c r="P85" s="10">
        <f>1-K85/MAX(K$8:K85)</f>
        <v>0</v>
      </c>
      <c r="Q85" s="36"/>
      <c r="R85" s="10"/>
      <c r="S85" s="10"/>
      <c r="T85" s="10"/>
      <c r="U85" s="11"/>
    </row>
    <row r="86" spans="2:21" x14ac:dyDescent="0.25">
      <c r="B86" s="32">
        <v>42943</v>
      </c>
      <c r="C86" s="10">
        <f>'Equity Fund Metrics'!G84</f>
        <v>-1.8897284838752637E-2</v>
      </c>
      <c r="D86" s="10">
        <f>'Equity Fund Metrics'!H84</f>
        <v>-9.2961892053189388E-4</v>
      </c>
      <c r="E86" s="10">
        <f>'Equity Fund Metrics'!I84</f>
        <v>-1.7967665918220743E-2</v>
      </c>
      <c r="F86" s="10">
        <f>'Equity Fund Metrics'!J84</f>
        <v>-1.8280022164429311E-3</v>
      </c>
      <c r="G86" s="36"/>
      <c r="H86" s="10">
        <f t="array" ref="H86">PRODUCT(1+C$8:C86)</f>
        <v>1.0442873879963466</v>
      </c>
      <c r="I86" s="10">
        <f t="array" ref="I86">PRODUCT(1+D$8:D86)</f>
        <v>1.0548898185047562</v>
      </c>
      <c r="J86" s="10">
        <f t="array" ref="J86">PRODUCT(1+E$8:E86)</f>
        <v>0.99063769200044194</v>
      </c>
      <c r="K86" s="10">
        <f t="array" ref="K86">PRODUCT(1+F$8:F86)</f>
        <v>1.054520432378292</v>
      </c>
      <c r="L86" s="36"/>
      <c r="M86" s="10">
        <f>1-H86/MAX(H$8:H86)</f>
        <v>3.5490012408771143E-2</v>
      </c>
      <c r="N86" s="10">
        <f>1-I86/MAX(I$8:I86)</f>
        <v>9.296189205320049E-4</v>
      </c>
      <c r="O86" s="10">
        <f>1-J86/MAX(J$8:J86)</f>
        <v>7.1430694533085592E-2</v>
      </c>
      <c r="P86" s="10">
        <f>1-K86/MAX(K$8:K86)</f>
        <v>1.8280022164429699E-3</v>
      </c>
      <c r="Q86" s="36"/>
      <c r="R86" s="10"/>
      <c r="S86" s="10"/>
      <c r="T86" s="10"/>
      <c r="U86" s="11"/>
    </row>
    <row r="87" spans="2:21" x14ac:dyDescent="0.25">
      <c r="B87" s="32">
        <v>42944</v>
      </c>
      <c r="C87" s="10">
        <f>'Equity Fund Metrics'!G85</f>
        <v>-7.0406191622817138E-3</v>
      </c>
      <c r="D87" s="10">
        <f>'Equity Fund Metrics'!H85</f>
        <v>-1.1728079096718913E-3</v>
      </c>
      <c r="E87" s="10">
        <f>'Equity Fund Metrics'!I85</f>
        <v>-5.8678112526098225E-3</v>
      </c>
      <c r="F87" s="10">
        <f>'Equity Fund Metrics'!J85</f>
        <v>-1.4661984723023823E-3</v>
      </c>
      <c r="G87" s="36"/>
      <c r="H87" s="10">
        <f t="array" ref="H87">PRODUCT(1+C$8:C87)</f>
        <v>1.0369349582014904</v>
      </c>
      <c r="I87" s="10">
        <f t="array" ref="I87">PRODUCT(1+D$8:D87)</f>
        <v>1.0536526353817814</v>
      </c>
      <c r="J87" s="10">
        <f t="array" ref="J87">PRODUCT(1+E$8:E87)</f>
        <v>0.98482481700406233</v>
      </c>
      <c r="K87" s="10">
        <f t="array" ref="K87">PRODUCT(1+F$8:F87)</f>
        <v>1.0529742961313273</v>
      </c>
      <c r="L87" s="36"/>
      <c r="M87" s="10">
        <f>1-H87/MAX(H$8:H87)</f>
        <v>4.2280759909617993E-2</v>
      </c>
      <c r="N87" s="10">
        <f>1-I87/MAX(I$8:I87)</f>
        <v>2.1013365657809313E-3</v>
      </c>
      <c r="O87" s="10">
        <f>1-J87/MAX(J$8:J87)</f>
        <v>7.6879363952532476E-2</v>
      </c>
      <c r="P87" s="10">
        <f>1-K87/MAX(K$8:K87)</f>
        <v>3.2915204746881699E-3</v>
      </c>
      <c r="Q87" s="36"/>
      <c r="R87" s="10"/>
      <c r="S87" s="10"/>
      <c r="T87" s="10"/>
      <c r="U87" s="11"/>
    </row>
    <row r="88" spans="2:21" x14ac:dyDescent="0.25">
      <c r="B88" s="32">
        <v>42947</v>
      </c>
      <c r="C88" s="10">
        <f>'Equity Fund Metrics'!G86</f>
        <v>-5.1503367581708925E-3</v>
      </c>
      <c r="D88" s="10">
        <f>'Equity Fund Metrics'!H86</f>
        <v>-5.6729457198345656E-4</v>
      </c>
      <c r="E88" s="10">
        <f>'Equity Fund Metrics'!I86</f>
        <v>-4.583042186187436E-3</v>
      </c>
      <c r="F88" s="10">
        <f>'Equity Fund Metrics'!J86</f>
        <v>-7.9644668129282828E-4</v>
      </c>
      <c r="G88" s="36"/>
      <c r="H88" s="10">
        <f t="array" ref="H88">PRODUCT(1+C$8:C88)</f>
        <v>1.0315943939704328</v>
      </c>
      <c r="I88" s="10">
        <f t="array" ref="I88">PRODUCT(1+D$8:D88)</f>
        <v>1.0530549039609733</v>
      </c>
      <c r="J88" s="10">
        <f t="array" ref="J88">PRODUCT(1+E$8:E88)</f>
        <v>0.98031132332172843</v>
      </c>
      <c r="K88" s="10">
        <f t="array" ref="K88">PRODUCT(1+F$8:F88)</f>
        <v>1.0521356582476868</v>
      </c>
      <c r="L88" s="36"/>
      <c r="M88" s="10">
        <f>1-H88/MAX(H$8:H88)</f>
        <v>4.7213336515863014E-2</v>
      </c>
      <c r="N88" s="10">
        <f>1-I88/MAX(I$8:I88)</f>
        <v>2.6674390609365828E-3</v>
      </c>
      <c r="O88" s="10">
        <f>1-J88/MAX(J$8:J88)</f>
        <v>8.1110064770478107E-2</v>
      </c>
      <c r="P88" s="10">
        <f>1-K88/MAX(K$8:K88)</f>
        <v>4.0853456354225104E-3</v>
      </c>
      <c r="Q88" s="36"/>
      <c r="R88" s="10"/>
      <c r="S88" s="10"/>
      <c r="T88" s="10"/>
      <c r="U88" s="11"/>
    </row>
    <row r="89" spans="2:21" x14ac:dyDescent="0.25">
      <c r="B89" s="32">
        <v>42948</v>
      </c>
      <c r="C89" s="10">
        <f>'Equity Fund Metrics'!G87</f>
        <v>8.8751354985625586E-3</v>
      </c>
      <c r="D89" s="10">
        <f>'Equity Fund Metrics'!H87</f>
        <v>2.2289677845879208E-3</v>
      </c>
      <c r="E89" s="10">
        <f>'Equity Fund Metrics'!I87</f>
        <v>6.6461677139746378E-3</v>
      </c>
      <c r="F89" s="10">
        <f>'Equity Fund Metrics'!J87</f>
        <v>2.5612761702866523E-3</v>
      </c>
      <c r="G89" s="36"/>
      <c r="H89" s="10">
        <f t="array" ref="H89">PRODUCT(1+C$8:C89)</f>
        <v>1.0407499339964779</v>
      </c>
      <c r="I89" s="10">
        <f t="array" ref="I89">PRODUCT(1+D$8:D89)</f>
        <v>1.0554021294173046</v>
      </c>
      <c r="J89" s="10">
        <f t="array" ref="J89">PRODUCT(1+E$8:E89)</f>
        <v>0.98682663678843308</v>
      </c>
      <c r="K89" s="10">
        <f t="array" ref="K89">PRODUCT(1+F$8:F89)</f>
        <v>1.0548304682370655</v>
      </c>
      <c r="L89" s="36"/>
      <c r="M89" s="10">
        <f>1-H89/MAX(H$8:H89)</f>
        <v>3.8757225776218096E-2</v>
      </c>
      <c r="N89" s="10">
        <f>1-I89/MAX(I$8:I89)</f>
        <v>4.4441691208296774E-4</v>
      </c>
      <c r="O89" s="10">
        <f>1-J89/MAX(J$8:J89)</f>
        <v>7.5002968150259419E-2</v>
      </c>
      <c r="P89" s="10">
        <f>1-K89/MAX(K$8:K89)</f>
        <v>1.5345331635593373E-3</v>
      </c>
      <c r="Q89" s="36"/>
      <c r="R89" s="10"/>
      <c r="S89" s="10"/>
      <c r="T89" s="10"/>
      <c r="U89" s="11"/>
    </row>
    <row r="90" spans="2:21" x14ac:dyDescent="0.25">
      <c r="B90" s="32">
        <v>42949</v>
      </c>
      <c r="C90" s="10">
        <f>'Equity Fund Metrics'!G88</f>
        <v>4.7250814045047385E-2</v>
      </c>
      <c r="D90" s="10">
        <f>'Equity Fund Metrics'!H88</f>
        <v>4.8501573403192388E-4</v>
      </c>
      <c r="E90" s="10">
        <f>'Equity Fund Metrics'!I88</f>
        <v>4.6765798311015461E-2</v>
      </c>
      <c r="F90" s="10">
        <f>'Equity Fund Metrics'!J88</f>
        <v>2.823305649582697E-3</v>
      </c>
      <c r="G90" s="36"/>
      <c r="H90" s="10">
        <f t="array" ref="H90">PRODUCT(1+C$8:C90)</f>
        <v>1.0899262155951408</v>
      </c>
      <c r="I90" s="10">
        <f t="array" ref="I90">PRODUCT(1+D$8:D90)</f>
        <v>1.0559140160558027</v>
      </c>
      <c r="J90" s="10">
        <f t="array" ref="J90">PRODUCT(1+E$8:E90)</f>
        <v>1.0329763722524186</v>
      </c>
      <c r="K90" s="10">
        <f t="array" ref="K90">PRODUCT(1+F$8:F90)</f>
        <v>1.0578085770573913</v>
      </c>
      <c r="L90" s="36"/>
      <c r="M90" s="10">
        <f>1-H90/MAX(H$8:H90)</f>
        <v>0</v>
      </c>
      <c r="N90" s="10">
        <f>1-I90/MAX(I$8:I90)</f>
        <v>0</v>
      </c>
      <c r="O90" s="10">
        <f>1-J90/MAX(J$8:J90)</f>
        <v>3.1744743520486618E-2</v>
      </c>
      <c r="P90" s="10">
        <f>1-K90/MAX(K$8:K90)</f>
        <v>0</v>
      </c>
      <c r="Q90" s="36"/>
      <c r="R90" s="10"/>
      <c r="S90" s="10"/>
      <c r="T90" s="10"/>
      <c r="U90" s="11"/>
    </row>
    <row r="91" spans="2:21" x14ac:dyDescent="0.25">
      <c r="B91" s="32">
        <v>42950</v>
      </c>
      <c r="C91" s="10">
        <f>'Equity Fund Metrics'!G89</f>
        <v>-9.990883299784814E-3</v>
      </c>
      <c r="D91" s="10">
        <f>'Equity Fund Metrics'!H89</f>
        <v>-1.9397251423187711E-3</v>
      </c>
      <c r="E91" s="10">
        <f>'Equity Fund Metrics'!I89</f>
        <v>-8.0511581574660429E-3</v>
      </c>
      <c r="F91" s="10">
        <f>'Equity Fund Metrics'!J89</f>
        <v>-2.3422830501920733E-3</v>
      </c>
      <c r="G91" s="36"/>
      <c r="H91" s="10">
        <f t="array" ref="H91">PRODUCT(1+C$8:C91)</f>
        <v>1.0790368899697536</v>
      </c>
      <c r="I91" s="10">
        <f t="array" ref="I91">PRODUCT(1+D$8:D91)</f>
        <v>1.0538658330907325</v>
      </c>
      <c r="J91" s="10">
        <f t="array" ref="J91">PRODUCT(1+E$8:E91)</f>
        <v>1.0246597161064888</v>
      </c>
      <c r="K91" s="10">
        <f t="array" ref="K91">PRODUCT(1+F$8:F91)</f>
        <v>1.055330889957002</v>
      </c>
      <c r="L91" s="36"/>
      <c r="M91" s="10">
        <f>1-H91/MAX(H$8:H91)</f>
        <v>9.9908832997849251E-3</v>
      </c>
      <c r="N91" s="10">
        <f>1-I91/MAX(I$8:I91)</f>
        <v>1.9397251423187711E-3</v>
      </c>
      <c r="O91" s="10">
        <f>1-J91/MAX(J$8:J91)</f>
        <v>3.9540319727201068E-2</v>
      </c>
      <c r="P91" s="10">
        <f>1-K91/MAX(K$8:K91)</f>
        <v>2.3422830501920178E-3</v>
      </c>
      <c r="Q91" s="36"/>
      <c r="R91" s="10"/>
      <c r="S91" s="10"/>
      <c r="T91" s="10"/>
      <c r="U91" s="11"/>
    </row>
    <row r="92" spans="2:21" x14ac:dyDescent="0.25">
      <c r="B92" s="32">
        <v>42951</v>
      </c>
      <c r="C92" s="10">
        <f>'Equity Fund Metrics'!G90</f>
        <v>5.2707178753741424E-3</v>
      </c>
      <c r="D92" s="10">
        <f>'Equity Fund Metrics'!H90</f>
        <v>1.8220475197767705E-3</v>
      </c>
      <c r="E92" s="10">
        <f>'Equity Fund Metrics'!I90</f>
        <v>3.4486703555973719E-3</v>
      </c>
      <c r="F92" s="10">
        <f>'Equity Fund Metrics'!J90</f>
        <v>1.994481037556639E-3</v>
      </c>
      <c r="G92" s="36"/>
      <c r="H92" s="10">
        <f t="array" ref="H92">PRODUCT(1+C$8:C92)</f>
        <v>1.0847241889939052</v>
      </c>
      <c r="I92" s="10">
        <f t="array" ref="I92">PRODUCT(1+D$8:D92)</f>
        <v>1.055786026718093</v>
      </c>
      <c r="J92" s="10">
        <f t="array" ref="J92">PRODUCT(1+E$8:E92)</f>
        <v>1.0281934296940001</v>
      </c>
      <c r="K92" s="10">
        <f t="array" ref="K92">PRODUCT(1+F$8:F92)</f>
        <v>1.0574357274053692</v>
      </c>
      <c r="L92" s="36"/>
      <c r="M92" s="10">
        <f>1-H92/MAX(H$8:H92)</f>
        <v>4.7728245516097667E-3</v>
      </c>
      <c r="N92" s="10">
        <f>1-I92/MAX(I$8:I92)</f>
        <v>1.2121189392655385E-4</v>
      </c>
      <c r="O92" s="10">
        <f>1-J92/MAX(J$8:J92)</f>
        <v>3.622801090009764E-2</v>
      </c>
      <c r="P92" s="10">
        <f>1-K92/MAX(K$8:K92)</f>
        <v>3.5247365176349632E-4</v>
      </c>
      <c r="Q92" s="36"/>
      <c r="R92" s="10"/>
      <c r="S92" s="10"/>
      <c r="T92" s="10"/>
      <c r="U92" s="11"/>
    </row>
    <row r="93" spans="2:21" x14ac:dyDescent="0.25">
      <c r="B93" s="32">
        <v>42954</v>
      </c>
      <c r="C93" s="10">
        <f>'Equity Fund Metrics'!G91</f>
        <v>1.5474227014197206E-2</v>
      </c>
      <c r="D93" s="10">
        <f>'Equity Fund Metrics'!H91</f>
        <v>1.8592541899191684E-3</v>
      </c>
      <c r="E93" s="10">
        <f>'Equity Fund Metrics'!I91</f>
        <v>1.3614972824278038E-2</v>
      </c>
      <c r="F93" s="10">
        <f>'Equity Fund Metrics'!J91</f>
        <v>2.5400028311330699E-3</v>
      </c>
      <c r="G93" s="36"/>
      <c r="H93" s="10">
        <f t="array" ref="H93">PRODUCT(1+C$8:C93)</f>
        <v>1.1015094573421877</v>
      </c>
      <c r="I93" s="10">
        <f t="array" ref="I93">PRODUCT(1+D$8:D93)</f>
        <v>1.0577490013119266</v>
      </c>
      <c r="J93" s="10">
        <f t="array" ref="J93">PRODUCT(1+E$8:E93)</f>
        <v>1.042192255297385</v>
      </c>
      <c r="K93" s="10">
        <f t="array" ref="K93">PRODUCT(1+F$8:F93)</f>
        <v>1.06012161714672</v>
      </c>
      <c r="L93" s="36"/>
      <c r="M93" s="10">
        <f>1-H93/MAX(H$8:H93)</f>
        <v>0</v>
      </c>
      <c r="N93" s="10">
        <f>1-I93/MAX(I$8:I93)</f>
        <v>0</v>
      </c>
      <c r="O93" s="10">
        <f>1-J93/MAX(J$8:J93)</f>
        <v>2.3106281459702172E-2</v>
      </c>
      <c r="P93" s="10">
        <f>1-K93/MAX(K$8:K93)</f>
        <v>0</v>
      </c>
      <c r="Q93" s="36"/>
      <c r="R93" s="10"/>
      <c r="S93" s="10"/>
      <c r="T93" s="10"/>
      <c r="U93" s="11"/>
    </row>
    <row r="94" spans="2:21" x14ac:dyDescent="0.25">
      <c r="B94" s="32">
        <v>42955</v>
      </c>
      <c r="C94" s="10">
        <f>'Equity Fund Metrics'!G92</f>
        <v>7.9968282673374969E-3</v>
      </c>
      <c r="D94" s="10">
        <f>'Equity Fund Metrics'!H92</f>
        <v>-2.4609455587670803E-3</v>
      </c>
      <c r="E94" s="10">
        <f>'Equity Fund Metrics'!I92</f>
        <v>1.0457773826104577E-2</v>
      </c>
      <c r="F94" s="10">
        <f>'Equity Fund Metrics'!J92</f>
        <v>-1.9380568674618515E-3</v>
      </c>
      <c r="G94" s="36"/>
      <c r="H94" s="10">
        <f t="array" ref="H94">PRODUCT(1+C$8:C94)</f>
        <v>1.1103180393074012</v>
      </c>
      <c r="I94" s="10">
        <f t="array" ref="I94">PRODUCT(1+D$8:D94)</f>
        <v>1.0551459386048576</v>
      </c>
      <c r="J94" s="10">
        <f t="array" ref="J94">PRODUCT(1+E$8:E94)</f>
        <v>1.053091266186603</v>
      </c>
      <c r="K94" s="10">
        <f t="array" ref="K94">PRODUCT(1+F$8:F94)</f>
        <v>1.058067041166264</v>
      </c>
      <c r="L94" s="36"/>
      <c r="M94" s="10">
        <f>1-H94/MAX(H$8:H94)</f>
        <v>0</v>
      </c>
      <c r="N94" s="10">
        <f>1-I94/MAX(I$8:I94)</f>
        <v>2.4609455587671913E-3</v>
      </c>
      <c r="O94" s="10">
        <f>1-J94/MAX(J$8:J94)</f>
        <v>1.2890147899065396E-2</v>
      </c>
      <c r="P94" s="10">
        <f>1-K94/MAX(K$8:K94)</f>
        <v>1.9380568674618459E-3</v>
      </c>
      <c r="Q94" s="36"/>
      <c r="R94" s="10"/>
      <c r="S94" s="10"/>
      <c r="T94" s="10"/>
      <c r="U94" s="11"/>
    </row>
    <row r="95" spans="2:21" x14ac:dyDescent="0.25">
      <c r="B95" s="32">
        <v>42956</v>
      </c>
      <c r="C95" s="10">
        <f>'Equity Fund Metrics'!G93</f>
        <v>6.1220172635052528E-3</v>
      </c>
      <c r="D95" s="10">
        <f>'Equity Fund Metrics'!H93</f>
        <v>-4.0478053859205332E-5</v>
      </c>
      <c r="E95" s="10">
        <f>'Equity Fund Metrics'!I93</f>
        <v>6.1624953173644581E-3</v>
      </c>
      <c r="F95" s="10">
        <f>'Equity Fund Metrics'!J93</f>
        <v>2.6764671200901763E-4</v>
      </c>
      <c r="G95" s="36"/>
      <c r="H95" s="10">
        <f t="array" ref="H95">PRODUCT(1+C$8:C95)</f>
        <v>1.1171154255120224</v>
      </c>
      <c r="I95" s="10">
        <f t="array" ref="I95">PRODUCT(1+D$8:D95)</f>
        <v>1.0551032283507253</v>
      </c>
      <c r="J95" s="10">
        <f t="array" ref="J95">PRODUCT(1+E$8:E95)</f>
        <v>1.0595809361832353</v>
      </c>
      <c r="K95" s="10">
        <f t="array" ref="K95">PRODUCT(1+F$8:F95)</f>
        <v>1.0583502293309173</v>
      </c>
      <c r="L95" s="36"/>
      <c r="M95" s="10">
        <f>1-H95/MAX(H$8:H95)</f>
        <v>0</v>
      </c>
      <c r="N95" s="10">
        <f>1-I95/MAX(I$8:I95)</f>
        <v>2.5013239983395774E-3</v>
      </c>
      <c r="O95" s="10">
        <f>1-J95/MAX(J$8:J95)</f>
        <v>6.807088057769084E-3</v>
      </c>
      <c r="P95" s="10">
        <f>1-K95/MAX(K$8:K95)</f>
        <v>1.6709288700011982E-3</v>
      </c>
      <c r="Q95" s="36"/>
      <c r="R95" s="10"/>
      <c r="S95" s="10"/>
      <c r="T95" s="10"/>
      <c r="U95" s="11"/>
    </row>
    <row r="96" spans="2:21" x14ac:dyDescent="0.25">
      <c r="B96" s="32">
        <v>42957</v>
      </c>
      <c r="C96" s="10">
        <f>'Equity Fund Metrics'!G94</f>
        <v>-3.1851837491473023E-2</v>
      </c>
      <c r="D96" s="10">
        <f>'Equity Fund Metrics'!H94</f>
        <v>-1.411521512342595E-2</v>
      </c>
      <c r="E96" s="10">
        <f>'Equity Fund Metrics'!I94</f>
        <v>-1.7736622368047072E-2</v>
      </c>
      <c r="F96" s="10">
        <f>'Equity Fund Metrics'!J94</f>
        <v>-1.5002046241828302E-2</v>
      </c>
      <c r="G96" s="36"/>
      <c r="H96" s="10">
        <f t="array" ref="H96">PRODUCT(1+C$8:C96)</f>
        <v>1.0815332465193956</v>
      </c>
      <c r="I96" s="10">
        <f t="array" ref="I96">PRODUCT(1+D$8:D96)</f>
        <v>1.0402102193051337</v>
      </c>
      <c r="J96" s="10">
        <f t="array" ref="J96">PRODUCT(1+E$8:E96)</f>
        <v>1.0407875492497716</v>
      </c>
      <c r="K96" s="10">
        <f t="array" ref="K96">PRODUCT(1+F$8:F96)</f>
        <v>1.0424728102504452</v>
      </c>
      <c r="L96" s="36"/>
      <c r="M96" s="10">
        <f>1-H96/MAX(H$8:H96)</f>
        <v>3.1851837491473023E-2</v>
      </c>
      <c r="N96" s="10">
        <f>1-I96/MAX(I$8:I96)</f>
        <v>1.6581232395435519E-2</v>
      </c>
      <c r="O96" s="10">
        <f>1-J96/MAX(J$8:J96)</f>
        <v>2.442297567550944E-2</v>
      </c>
      <c r="P96" s="10">
        <f>1-K96/MAX(K$8:K96)</f>
        <v>1.6647907759654856E-2</v>
      </c>
      <c r="Q96" s="36"/>
      <c r="R96" s="10"/>
      <c r="S96" s="10"/>
      <c r="T96" s="10"/>
      <c r="U96" s="11"/>
    </row>
    <row r="97" spans="2:21" x14ac:dyDescent="0.25">
      <c r="B97" s="32">
        <v>42958</v>
      </c>
      <c r="C97" s="10">
        <f>'Equity Fund Metrics'!G95</f>
        <v>1.3906891855655301E-2</v>
      </c>
      <c r="D97" s="10">
        <f>'Equity Fund Metrics'!H95</f>
        <v>1.4767055360938031E-3</v>
      </c>
      <c r="E97" s="10">
        <f>'Equity Fund Metrics'!I95</f>
        <v>1.2430186319561498E-2</v>
      </c>
      <c r="F97" s="10">
        <f>'Equity Fund Metrics'!J95</f>
        <v>2.0982148520718781E-3</v>
      </c>
      <c r="G97" s="36"/>
      <c r="H97" s="10">
        <f t="array" ref="H97">PRODUCT(1+C$8:C97)</f>
        <v>1.0965740124170367</v>
      </c>
      <c r="I97" s="10">
        <f t="array" ref="I97">PRODUCT(1+D$8:D97)</f>
        <v>1.041746303494683</v>
      </c>
      <c r="J97" s="10">
        <f t="array" ref="J97">PRODUCT(1+E$8:E97)</f>
        <v>1.0537247324060259</v>
      </c>
      <c r="K97" s="10">
        <f t="array" ref="K97">PRODUCT(1+F$8:F97)</f>
        <v>1.0446601421837938</v>
      </c>
      <c r="L97" s="36"/>
      <c r="M97" s="10">
        <f>1-H97/MAX(H$8:H97)</f>
        <v>1.8387905695215534E-2</v>
      </c>
      <c r="N97" s="10">
        <f>1-I97/MAX(I$8:I97)</f>
        <v>1.5129012457015256E-2</v>
      </c>
      <c r="O97" s="10">
        <f>1-J97/MAX(J$8:J97)</f>
        <v>1.22963714940727E-2</v>
      </c>
      <c r="P97" s="10">
        <f>1-K97/MAX(K$8:K97)</f>
        <v>1.4584623794900331E-2</v>
      </c>
      <c r="Q97" s="36"/>
      <c r="R97" s="10"/>
      <c r="S97" s="10"/>
      <c r="T97" s="10"/>
      <c r="U97" s="11"/>
    </row>
    <row r="98" spans="2:21" x14ac:dyDescent="0.25">
      <c r="B98" s="32">
        <v>42961</v>
      </c>
      <c r="C98" s="10">
        <f>'Equity Fund Metrics'!G96</f>
        <v>1.5049347187009232E-2</v>
      </c>
      <c r="D98" s="10">
        <f>'Equity Fund Metrics'!H96</f>
        <v>9.9133386382730393E-3</v>
      </c>
      <c r="E98" s="10">
        <f>'Equity Fund Metrics'!I96</f>
        <v>5.1360085487361928E-3</v>
      </c>
      <c r="F98" s="10">
        <f>'Equity Fund Metrics'!J96</f>
        <v>1.0170139065709849E-2</v>
      </c>
      <c r="G98" s="36"/>
      <c r="H98" s="10">
        <f t="array" ref="H98">PRODUCT(1+C$8:C98)</f>
        <v>1.1130767354461524</v>
      </c>
      <c r="I98" s="10">
        <f t="array" ref="I98">PRODUCT(1+D$8:D98)</f>
        <v>1.0520734873763951</v>
      </c>
      <c r="J98" s="10">
        <f t="array" ref="J98">PRODUCT(1+E$8:E98)</f>
        <v>1.059136671639678</v>
      </c>
      <c r="K98" s="10">
        <f t="array" ref="K98">PRODUCT(1+F$8:F98)</f>
        <v>1.0552844811062072</v>
      </c>
      <c r="L98" s="36"/>
      <c r="M98" s="10">
        <f>1-H98/MAX(H$8:H98)</f>
        <v>3.6152844850556587E-3</v>
      </c>
      <c r="N98" s="10">
        <f>1-I98/MAX(I$8:I98)</f>
        <v>5.365652842491242E-3</v>
      </c>
      <c r="O98" s="10">
        <f>1-J98/MAX(J$8:J98)</f>
        <v>7.2235172144485826E-3</v>
      </c>
      <c r="P98" s="10">
        <f>1-K98/MAX(K$8:K98)</f>
        <v>4.5628123814056565E-3</v>
      </c>
      <c r="Q98" s="36"/>
      <c r="R98" s="10"/>
      <c r="S98" s="10"/>
      <c r="T98" s="10"/>
      <c r="U98" s="11"/>
    </row>
    <row r="99" spans="2:21" x14ac:dyDescent="0.25">
      <c r="B99" s="32">
        <v>42962</v>
      </c>
      <c r="C99" s="10">
        <f>'Equity Fund Metrics'!G97</f>
        <v>1.0947889733803118E-2</v>
      </c>
      <c r="D99" s="10">
        <f>'Equity Fund Metrics'!H97</f>
        <v>-1.2178879510715834E-4</v>
      </c>
      <c r="E99" s="10">
        <f>'Equity Fund Metrics'!I97</f>
        <v>1.1069678528910276E-2</v>
      </c>
      <c r="F99" s="10">
        <f>'Equity Fund Metrics'!J97</f>
        <v>4.3169513133835551E-4</v>
      </c>
      <c r="G99" s="36"/>
      <c r="H99" s="10">
        <f t="array" ref="H99">PRODUCT(1+C$8:C99)</f>
        <v>1.1252625768110784</v>
      </c>
      <c r="I99" s="10">
        <f t="array" ref="I99">PRODUCT(1+D$8:D99)</f>
        <v>1.0519453566140033</v>
      </c>
      <c r="J99" s="10">
        <f t="array" ref="J99">PRODUCT(1+E$8:E99)</f>
        <v>1.0708609741129094</v>
      </c>
      <c r="K99" s="10">
        <f t="array" ref="K99">PRODUCT(1+F$8:F99)</f>
        <v>1.0557400422788776</v>
      </c>
      <c r="L99" s="36"/>
      <c r="M99" s="10">
        <f>1-H99/MAX(H$8:H99)</f>
        <v>0</v>
      </c>
      <c r="N99" s="10">
        <f>1-I99/MAX(I$8:I99)</f>
        <v>5.4867881612036262E-3</v>
      </c>
      <c r="O99" s="10">
        <f>1-J99/MAX(J$8:J99)</f>
        <v>0</v>
      </c>
      <c r="P99" s="10">
        <f>1-K99/MAX(K$8:K99)</f>
        <v>4.1330869939576464E-3</v>
      </c>
      <c r="Q99" s="36"/>
      <c r="R99" s="10"/>
      <c r="S99" s="10"/>
      <c r="T99" s="10"/>
      <c r="U99" s="11"/>
    </row>
    <row r="100" spans="2:21" x14ac:dyDescent="0.25">
      <c r="B100" s="32">
        <v>42963</v>
      </c>
      <c r="C100" s="10">
        <f>'Equity Fund Metrics'!G98</f>
        <v>-4.0223457701487053E-3</v>
      </c>
      <c r="D100" s="10">
        <f>'Equity Fund Metrics'!H98</f>
        <v>1.7443731697532883E-3</v>
      </c>
      <c r="E100" s="10">
        <f>'Equity Fund Metrics'!I98</f>
        <v>-5.7667189399019936E-3</v>
      </c>
      <c r="F100" s="10">
        <f>'Equity Fund Metrics'!J98</f>
        <v>1.4560372227581885E-3</v>
      </c>
      <c r="G100" s="36"/>
      <c r="H100" s="10">
        <f t="array" ref="H100">PRODUCT(1+C$8:C100)</f>
        <v>1.1207363816449358</v>
      </c>
      <c r="I100" s="10">
        <f t="array" ref="I100">PRODUCT(1+D$8:D100)</f>
        <v>1.0537803418701275</v>
      </c>
      <c r="J100" s="10">
        <f t="array" ref="J100">PRODUCT(1+E$8:E100)</f>
        <v>1.0646856198514905</v>
      </c>
      <c r="K100" s="10">
        <f t="array" ref="K100">PRODUCT(1+F$8:F100)</f>
        <v>1.0572772390779919</v>
      </c>
      <c r="L100" s="36"/>
      <c r="M100" s="10">
        <f>1-H100/MAX(H$8:H100)</f>
        <v>4.0223457701485943E-3</v>
      </c>
      <c r="N100" s="10">
        <f>1-I100/MAX(I$8:I100)</f>
        <v>3.7519859975068126E-3</v>
      </c>
      <c r="O100" s="10">
        <f>1-J100/MAX(J$8:J100)</f>
        <v>5.7667189399021046E-3</v>
      </c>
      <c r="P100" s="10">
        <f>1-K100/MAX(K$8:K100)</f>
        <v>2.6830676997076086E-3</v>
      </c>
      <c r="Q100" s="36"/>
      <c r="R100" s="10"/>
      <c r="S100" s="10"/>
      <c r="T100" s="10"/>
      <c r="U100" s="11"/>
    </row>
    <row r="101" spans="2:21" x14ac:dyDescent="0.25">
      <c r="B101" s="32">
        <v>42964</v>
      </c>
      <c r="C101" s="10">
        <f>'Equity Fund Metrics'!G99</f>
        <v>-1.9198369941451188E-2</v>
      </c>
      <c r="D101" s="10">
        <f>'Equity Fund Metrics'!H99</f>
        <v>-1.5590758345962574E-2</v>
      </c>
      <c r="E101" s="10">
        <f>'Equity Fund Metrics'!I99</f>
        <v>-3.6076115954886134E-3</v>
      </c>
      <c r="F101" s="10">
        <f>'Equity Fund Metrics'!J99</f>
        <v>-1.5771138925737005E-2</v>
      </c>
      <c r="G101" s="36"/>
      <c r="H101" s="10">
        <f t="array" ref="H101">PRODUCT(1+C$8:C101)</f>
        <v>1.0992200699832728</v>
      </c>
      <c r="I101" s="10">
        <f t="array" ref="I101">PRODUCT(1+D$8:D101)</f>
        <v>1.0373511072103045</v>
      </c>
      <c r="J101" s="10">
        <f t="array" ref="J101">PRODUCT(1+E$8:E101)</f>
        <v>1.0608446476637643</v>
      </c>
      <c r="K101" s="10">
        <f t="array" ref="K101">PRODUCT(1+F$8:F101)</f>
        <v>1.0406027728574732</v>
      </c>
      <c r="L101" s="36"/>
      <c r="M101" s="10">
        <f>1-H101/MAX(H$8:H101)</f>
        <v>2.3143493229472178E-2</v>
      </c>
      <c r="N101" s="10">
        <f>1-I101/MAX(I$8:I101)</f>
        <v>1.9284248036464779E-2</v>
      </c>
      <c r="O101" s="10">
        <f>1-J101/MAX(J$8:J101)</f>
        <v>9.3535264532751405E-3</v>
      </c>
      <c r="P101" s="10">
        <f>1-K101/MAX(K$8:K101)</f>
        <v>1.8411891592005403E-2</v>
      </c>
      <c r="Q101" s="36"/>
      <c r="R101" s="10"/>
      <c r="S101" s="10"/>
      <c r="T101" s="10"/>
      <c r="U101" s="11"/>
    </row>
    <row r="102" spans="2:21" x14ac:dyDescent="0.25">
      <c r="B102" s="32">
        <v>42965</v>
      </c>
      <c r="C102" s="10">
        <f>'Equity Fund Metrics'!G100</f>
        <v>-2.2803685394058304E-3</v>
      </c>
      <c r="D102" s="10">
        <f>'Equity Fund Metrics'!H100</f>
        <v>-1.5631204194397341E-3</v>
      </c>
      <c r="E102" s="10">
        <f>'Equity Fund Metrics'!I100</f>
        <v>-7.1724811996609628E-4</v>
      </c>
      <c r="F102" s="10">
        <f>'Equity Fund Metrics'!J100</f>
        <v>-1.598982825438039E-3</v>
      </c>
      <c r="G102" s="36"/>
      <c r="H102" s="10">
        <f t="array" ref="H102">PRODUCT(1+C$8:C102)</f>
        <v>1.0967134431177994</v>
      </c>
      <c r="I102" s="10">
        <f t="array" ref="I102">PRODUCT(1+D$8:D102)</f>
        <v>1.0357296025124958</v>
      </c>
      <c r="J102" s="10">
        <f t="array" ref="J102">PRODUCT(1+E$8:E102)</f>
        <v>1.0600837588346514</v>
      </c>
      <c r="K102" s="10">
        <f t="array" ref="K102">PRODUCT(1+F$8:F102)</f>
        <v>1.0389388668955708</v>
      </c>
      <c r="L102" s="36"/>
      <c r="M102" s="10">
        <f>1-H102/MAX(H$8:H102)</f>
        <v>2.5371086075025695E-2</v>
      </c>
      <c r="N102" s="10">
        <f>1-I102/MAX(I$8:I102)</f>
        <v>2.081722485402504E-2</v>
      </c>
      <c r="O102" s="10">
        <f>1-J102/MAX(J$8:J102)</f>
        <v>1.0064065773977449E-2</v>
      </c>
      <c r="P102" s="10">
        <f>1-K102/MAX(K$8:K102)</f>
        <v>1.9981434119004104E-2</v>
      </c>
      <c r="Q102" s="36"/>
      <c r="R102" s="10"/>
      <c r="S102" s="10"/>
      <c r="T102" s="10"/>
      <c r="U102" s="11"/>
    </row>
    <row r="103" spans="2:21" x14ac:dyDescent="0.25">
      <c r="B103" s="32">
        <v>42968</v>
      </c>
      <c r="C103" s="10">
        <f>'Equity Fund Metrics'!G101</f>
        <v>-1.8414730970452986E-3</v>
      </c>
      <c r="D103" s="10">
        <f>'Equity Fund Metrics'!H101</f>
        <v>7.8274965856439671E-4</v>
      </c>
      <c r="E103" s="10">
        <f>'Equity Fund Metrics'!I101</f>
        <v>-2.6242227556096953E-3</v>
      </c>
      <c r="F103" s="10">
        <f>'Equity Fund Metrics'!J101</f>
        <v>6.5153852078391199E-4</v>
      </c>
      <c r="G103" s="36"/>
      <c r="H103" s="10">
        <f t="array" ref="H103">PRODUCT(1+C$8:C103)</f>
        <v>1.09469387481713</v>
      </c>
      <c r="I103" s="10">
        <f t="array" ref="I103">PRODUCT(1+D$8:D103)</f>
        <v>1.0365403195052274</v>
      </c>
      <c r="J103" s="10">
        <f t="array" ref="J103">PRODUCT(1+E$8:E103)</f>
        <v>1.0573018629118653</v>
      </c>
      <c r="K103" s="10">
        <f t="array" ref="K103">PRODUCT(1+F$8:F103)</f>
        <v>1.0396157755880928</v>
      </c>
      <c r="L103" s="36"/>
      <c r="M103" s="10">
        <f>1-H103/MAX(H$8:H103)</f>
        <v>2.7165838999620995E-2</v>
      </c>
      <c r="N103" s="10">
        <f>1-I103/MAX(I$8:I103)</f>
        <v>2.0050769871107543E-2</v>
      </c>
      <c r="O103" s="10">
        <f>1-J103/MAX(J$8:J103)</f>
        <v>1.2661878179169084E-2</v>
      </c>
      <c r="P103" s="10">
        <f>1-K103/MAX(K$8:K103)</f>
        <v>1.9342914272249212E-2</v>
      </c>
      <c r="Q103" s="36"/>
      <c r="R103" s="10"/>
      <c r="S103" s="10"/>
      <c r="T103" s="10"/>
      <c r="U103" s="11"/>
    </row>
    <row r="104" spans="2:21" x14ac:dyDescent="0.25">
      <c r="B104" s="32">
        <v>42969</v>
      </c>
      <c r="C104" s="10">
        <f>'Equity Fund Metrics'!G102</f>
        <v>1.6347462586842054E-2</v>
      </c>
      <c r="D104" s="10">
        <f>'Equity Fund Metrics'!H102</f>
        <v>1.0456901293571796E-2</v>
      </c>
      <c r="E104" s="10">
        <f>'Equity Fund Metrics'!I102</f>
        <v>5.8905612932702578E-3</v>
      </c>
      <c r="F104" s="10">
        <f>'Equity Fund Metrics'!J102</f>
        <v>1.0751429358235309E-2</v>
      </c>
      <c r="G104" s="36"/>
      <c r="H104" s="10">
        <f t="array" ref="H104">PRODUCT(1+C$8:C104)</f>
        <v>1.1125893419797481</v>
      </c>
      <c r="I104" s="10">
        <f t="array" ref="I104">PRODUCT(1+D$8:D104)</f>
        <v>1.0473793193131009</v>
      </c>
      <c r="J104" s="10">
        <f t="array" ref="J104">PRODUCT(1+E$8:E104)</f>
        <v>1.0635299643408365</v>
      </c>
      <c r="K104" s="10">
        <f t="array" ref="K104">PRODUCT(1+F$8:F104)</f>
        <v>1.0507931311590353</v>
      </c>
      <c r="L104" s="36"/>
      <c r="M104" s="10">
        <f>1-H104/MAX(H$8:H104)</f>
        <v>1.1262468949465476E-2</v>
      </c>
      <c r="N104" s="10">
        <f>1-I104/MAX(I$8:I104)</f>
        <v>9.8035374989380308E-3</v>
      </c>
      <c r="O104" s="10">
        <f>1-J104/MAX(J$8:J104)</f>
        <v>6.845902455401176E-3</v>
      </c>
      <c r="P104" s="10">
        <f>1-K104/MAX(K$8:K104)</f>
        <v>8.7994488903943013E-3</v>
      </c>
      <c r="Q104" s="36"/>
      <c r="R104" s="10"/>
      <c r="S104" s="10"/>
      <c r="T104" s="10"/>
      <c r="U104" s="11"/>
    </row>
    <row r="105" spans="2:21" x14ac:dyDescent="0.25">
      <c r="B105" s="32">
        <v>42970</v>
      </c>
      <c r="C105" s="10">
        <f>'Equity Fund Metrics'!G103</f>
        <v>1.2517039729642576E-3</v>
      </c>
      <c r="D105" s="10">
        <f>'Equity Fund Metrics'!H103</f>
        <v>-3.5853768797803331E-3</v>
      </c>
      <c r="E105" s="10">
        <f>'Equity Fund Metrics'!I103</f>
        <v>4.8370808527445908E-3</v>
      </c>
      <c r="F105" s="10">
        <f>'Equity Fund Metrics'!J103</f>
        <v>-3.3435228371431033E-3</v>
      </c>
      <c r="G105" s="36"/>
      <c r="H105" s="10">
        <f t="array" ref="H105">PRODUCT(1+C$8:C105)</f>
        <v>1.113981974479382</v>
      </c>
      <c r="I105" s="10">
        <f t="array" ref="I105">PRODUCT(1+D$8:D105)</f>
        <v>1.0436240697172756</v>
      </c>
      <c r="J105" s="10">
        <f t="array" ref="J105">PRODUCT(1+E$8:E105)</f>
        <v>1.0686743447676699</v>
      </c>
      <c r="K105" s="10">
        <f t="array" ref="K105">PRODUCT(1+F$8:F105)</f>
        <v>1.0472797803278919</v>
      </c>
      <c r="L105" s="36"/>
      <c r="M105" s="10">
        <f>1-H105/MAX(H$8:H105)</f>
        <v>1.002486225363064E-2</v>
      </c>
      <c r="N105" s="10">
        <f>1-I105/MAX(I$8:I105)</f>
        <v>1.3353765002029672E-2</v>
      </c>
      <c r="O105" s="10">
        <f>1-J105/MAX(J$8:J105)</f>
        <v>2.041935786343263E-3</v>
      </c>
      <c r="P105" s="10">
        <f>1-K105/MAX(K$8:K105)</f>
        <v>1.2113550569218146E-2</v>
      </c>
      <c r="Q105" s="36"/>
      <c r="R105" s="10"/>
      <c r="S105" s="10"/>
      <c r="T105" s="10"/>
      <c r="U105" s="11"/>
    </row>
    <row r="106" spans="2:21" x14ac:dyDescent="0.25">
      <c r="B106" s="32">
        <v>42971</v>
      </c>
      <c r="C106" s="10">
        <f>'Equity Fund Metrics'!G104</f>
        <v>-4.4380692079039052E-3</v>
      </c>
      <c r="D106" s="10">
        <f>'Equity Fund Metrics'!H104</f>
        <v>-2.3306889768134331E-3</v>
      </c>
      <c r="E106" s="10">
        <f>'Equity Fund Metrics'!I104</f>
        <v>-2.1073802310904721E-3</v>
      </c>
      <c r="F106" s="10">
        <f>'Equity Fund Metrics'!J104</f>
        <v>-2.4360579883679566E-3</v>
      </c>
      <c r="G106" s="36"/>
      <c r="H106" s="10">
        <f t="array" ref="H106">PRODUCT(1+C$8:C106)</f>
        <v>1.1090380453802851</v>
      </c>
      <c r="I106" s="10">
        <f t="array" ref="I106">PRODUCT(1+D$8:D106)</f>
        <v>1.0411917066020484</v>
      </c>
      <c r="J106" s="10">
        <f t="array" ref="J106">PRODUCT(1+E$8:E106)</f>
        <v>1.0664222415800328</v>
      </c>
      <c r="K106" s="10">
        <f t="array" ref="K106">PRODUCT(1+F$8:F106)</f>
        <v>1.0447285460529678</v>
      </c>
      <c r="L106" s="36"/>
      <c r="M106" s="10">
        <f>1-H106/MAX(H$8:H106)</f>
        <v>1.4418440429053159E-2</v>
      </c>
      <c r="N106" s="10">
        <f>1-I106/MAX(I$8:I106)</f>
        <v>1.5653330505953855E-2</v>
      </c>
      <c r="O106" s="10">
        <f>1-J106/MAX(J$8:J106)</f>
        <v>4.1450128823244947E-3</v>
      </c>
      <c r="P106" s="10">
        <f>1-K106/MAX(K$8:K106)</f>
        <v>1.4520099245954543E-2</v>
      </c>
      <c r="Q106" s="36"/>
      <c r="R106" s="10"/>
      <c r="S106" s="10"/>
      <c r="T106" s="10"/>
      <c r="U106" s="11"/>
    </row>
    <row r="107" spans="2:21" x14ac:dyDescent="0.25">
      <c r="B107" s="32">
        <v>42972</v>
      </c>
      <c r="C107" s="10">
        <f>'Equity Fund Metrics'!G105</f>
        <v>3.7043255482185344E-3</v>
      </c>
      <c r="D107" s="10">
        <f>'Equity Fund Metrics'!H105</f>
        <v>2.3361337780583025E-3</v>
      </c>
      <c r="E107" s="10">
        <f>'Equity Fund Metrics'!I105</f>
        <v>1.368191770160232E-3</v>
      </c>
      <c r="F107" s="10">
        <f>'Equity Fund Metrics'!J105</f>
        <v>2.4045433665663141E-3</v>
      </c>
      <c r="G107" s="36"/>
      <c r="H107" s="10">
        <f t="array" ref="H107">PRODUCT(1+C$8:C107)</f>
        <v>1.1131462833457335</v>
      </c>
      <c r="I107" s="10">
        <f t="array" ref="I107">PRODUCT(1+D$8:D107)</f>
        <v>1.0436240697172756</v>
      </c>
      <c r="J107" s="10">
        <f t="array" ref="J107">PRODUCT(1+E$8:E107)</f>
        <v>1.0678813117144785</v>
      </c>
      <c r="K107" s="10">
        <f t="array" ref="K107">PRODUCT(1+F$8:F107)</f>
        <v>1.047240641148242</v>
      </c>
      <c r="L107" s="36"/>
      <c r="M107" s="10">
        <f>1-H107/MAX(H$8:H107)</f>
        <v>1.0767525478081463E-2</v>
      </c>
      <c r="N107" s="10">
        <f>1-I107/MAX(I$8:I107)</f>
        <v>1.3353765002029672E-2</v>
      </c>
      <c r="O107" s="10">
        <f>1-J107/MAX(J$8:J107)</f>
        <v>2.782492284676974E-3</v>
      </c>
      <c r="P107" s="10">
        <f>1-K107/MAX(K$8:K107)</f>
        <v>1.2150470087711973E-2</v>
      </c>
      <c r="Q107" s="36"/>
      <c r="R107" s="10"/>
      <c r="S107" s="10"/>
      <c r="T107" s="10"/>
      <c r="U107" s="11"/>
    </row>
    <row r="108" spans="2:21" x14ac:dyDescent="0.25">
      <c r="B108" s="32">
        <v>42975</v>
      </c>
      <c r="C108" s="10">
        <f>'Equity Fund Metrics'!G106</f>
        <v>1.0071501472761035E-2</v>
      </c>
      <c r="D108" s="10">
        <f>'Equity Fund Metrics'!H106</f>
        <v>4.0857185099829607E-5</v>
      </c>
      <c r="E108" s="10">
        <f>'Equity Fund Metrics'!I106</f>
        <v>1.0030644287661206E-2</v>
      </c>
      <c r="F108" s="10">
        <f>'Equity Fund Metrics'!J106</f>
        <v>5.4238939948288991E-4</v>
      </c>
      <c r="G108" s="36"/>
      <c r="H108" s="10">
        <f t="array" ref="H108">PRODUCT(1+C$8:C108)</f>
        <v>1.1243573377778486</v>
      </c>
      <c r="I108" s="10">
        <f t="array" ref="I108">PRODUCT(1+D$8:D108)</f>
        <v>1.0436667092590668</v>
      </c>
      <c r="J108" s="10">
        <f t="array" ref="J108">PRODUCT(1+E$8:E108)</f>
        <v>1.0785928492937276</v>
      </c>
      <c r="K108" s="10">
        <f t="array" ref="K108">PRODUCT(1+F$8:F108)</f>
        <v>1.0478086533707085</v>
      </c>
      <c r="L108" s="36"/>
      <c r="M108" s="10">
        <f>1-H108/MAX(H$8:H108)</f>
        <v>8.0446915403087349E-4</v>
      </c>
      <c r="N108" s="10">
        <f>1-I108/MAX(I$8:I108)</f>
        <v>1.3313453414178222E-2</v>
      </c>
      <c r="O108" s="10">
        <f>1-J108/MAX(J$8:J108)</f>
        <v>0</v>
      </c>
      <c r="P108" s="10">
        <f>1-K108/MAX(K$8:K108)</f>
        <v>1.1614670974403385E-2</v>
      </c>
      <c r="Q108" s="36"/>
      <c r="R108" s="10"/>
      <c r="S108" s="10"/>
      <c r="T108" s="10"/>
      <c r="U108" s="11"/>
    </row>
    <row r="109" spans="2:21" x14ac:dyDescent="0.25">
      <c r="B109" s="32">
        <v>42976</v>
      </c>
      <c r="C109" s="10">
        <f>'Equity Fund Metrics'!G107</f>
        <v>8.9179424196017543E-3</v>
      </c>
      <c r="D109" s="10">
        <f>'Equity Fund Metrics'!H107</f>
        <v>1.1450385041205102E-3</v>
      </c>
      <c r="E109" s="10">
        <f>'Equity Fund Metrics'!I107</f>
        <v>7.772903915481244E-3</v>
      </c>
      <c r="F109" s="10">
        <f>'Equity Fund Metrics'!J107</f>
        <v>1.5336836998945723E-3</v>
      </c>
      <c r="G109" s="36"/>
      <c r="H109" s="10">
        <f t="array" ref="H109">PRODUCT(1+C$8:C109)</f>
        <v>1.1343842917752083</v>
      </c>
      <c r="I109" s="10">
        <f t="array" ref="I109">PRODUCT(1+D$8:D109)</f>
        <v>1.0448617478266371</v>
      </c>
      <c r="J109" s="10">
        <f t="array" ref="J109">PRODUCT(1+E$8:E109)</f>
        <v>1.0869766478752128</v>
      </c>
      <c r="K109" s="10">
        <f t="array" ref="K109">PRODUCT(1+F$8:F109)</f>
        <v>1.0494156604229916</v>
      </c>
      <c r="L109" s="36"/>
      <c r="M109" s="10">
        <f>1-H109/MAX(H$8:H109)</f>
        <v>0</v>
      </c>
      <c r="N109" s="10">
        <f>1-I109/MAX(I$8:I109)</f>
        <v>1.2183659326839735E-2</v>
      </c>
      <c r="O109" s="10">
        <f>1-J109/MAX(J$8:J109)</f>
        <v>0</v>
      </c>
      <c r="P109" s="10">
        <f>1-K109/MAX(K$8:K109)</f>
        <v>1.0098800506061822E-2</v>
      </c>
      <c r="Q109" s="36"/>
      <c r="R109" s="10"/>
      <c r="S109" s="10"/>
      <c r="T109" s="10"/>
      <c r="U109" s="11"/>
    </row>
    <row r="110" spans="2:21" x14ac:dyDescent="0.25">
      <c r="B110" s="32">
        <v>42977</v>
      </c>
      <c r="C110" s="10">
        <f>'Equity Fund Metrics'!G108</f>
        <v>2.7009393159562745E-3</v>
      </c>
      <c r="D110" s="10">
        <f>'Equity Fund Metrics'!H108</f>
        <v>4.7374062759852897E-3</v>
      </c>
      <c r="E110" s="10">
        <f>'Equity Fund Metrics'!I108</f>
        <v>-2.0364669600290153E-3</v>
      </c>
      <c r="F110" s="10">
        <f>'Equity Fund Metrics'!J108</f>
        <v>4.6355829279838391E-3</v>
      </c>
      <c r="G110" s="36"/>
      <c r="H110" s="10">
        <f t="array" ref="H110">PRODUCT(1+C$8:C110)</f>
        <v>1.1374481949082671</v>
      </c>
      <c r="I110" s="10">
        <f t="array" ref="I110">PRODUCT(1+D$8:D110)</f>
        <v>1.0498116824283279</v>
      </c>
      <c r="J110" s="10">
        <f t="array" ref="J110">PRODUCT(1+E$8:E110)</f>
        <v>1.0847630558454917</v>
      </c>
      <c r="K110" s="10">
        <f t="array" ref="K110">PRODUCT(1+F$8:F110)</f>
        <v>1.0542803137428074</v>
      </c>
      <c r="L110" s="36"/>
      <c r="M110" s="10">
        <f>1-H110/MAX(H$8:H110)</f>
        <v>0</v>
      </c>
      <c r="N110" s="10">
        <f>1-I110/MAX(I$8:I110)</f>
        <v>7.5039719950139583E-3</v>
      </c>
      <c r="O110" s="10">
        <f>1-J110/MAX(J$8:J110)</f>
        <v>2.0364669600291263E-3</v>
      </c>
      <c r="P110" s="10">
        <f>1-K110/MAX(K$8:K110)</f>
        <v>5.5100314052969335E-3</v>
      </c>
      <c r="Q110" s="36"/>
      <c r="R110" s="10"/>
      <c r="S110" s="10"/>
      <c r="T110" s="10"/>
      <c r="U110" s="11"/>
    </row>
    <row r="111" spans="2:21" x14ac:dyDescent="0.25">
      <c r="B111" s="32">
        <v>42978</v>
      </c>
      <c r="C111" s="10">
        <f>'Equity Fund Metrics'!G109</f>
        <v>3.9790576121785382E-3</v>
      </c>
      <c r="D111" s="10">
        <f>'Equity Fund Metrics'!H109</f>
        <v>6.0162074816327848E-3</v>
      </c>
      <c r="E111" s="10">
        <f>'Equity Fund Metrics'!I109</f>
        <v>-2.0371498694542467E-3</v>
      </c>
      <c r="F111" s="10">
        <f>'Equity Fund Metrics'!J109</f>
        <v>5.9143499881600722E-3</v>
      </c>
      <c r="G111" s="36"/>
      <c r="H111" s="10">
        <f t="array" ref="H111">PRODUCT(1+C$8:C111)</f>
        <v>1.1419741668066756</v>
      </c>
      <c r="I111" s="10">
        <f t="array" ref="I111">PRODUCT(1+D$8:D111)</f>
        <v>1.0561275673264587</v>
      </c>
      <c r="J111" s="10">
        <f t="array" ref="J111">PRODUCT(1+E$8:E111)</f>
        <v>1.0825532309278874</v>
      </c>
      <c r="K111" s="10">
        <f t="array" ref="K111">PRODUCT(1+F$8:F111)</f>
        <v>1.0605156965039095</v>
      </c>
      <c r="L111" s="36"/>
      <c r="M111" s="10">
        <f>1-H111/MAX(H$8:H111)</f>
        <v>0</v>
      </c>
      <c r="N111" s="10">
        <f>1-I111/MAX(I$8:I111)</f>
        <v>1.5329099658395462E-3</v>
      </c>
      <c r="O111" s="10">
        <f>1-J111/MAX(J$8:J111)</f>
        <v>4.0694682410814531E-3</v>
      </c>
      <c r="P111" s="10">
        <f>1-K111/MAX(K$8:K111)</f>
        <v>0</v>
      </c>
      <c r="Q111" s="36"/>
      <c r="R111" s="10"/>
      <c r="S111" s="10"/>
      <c r="T111" s="10"/>
      <c r="U111" s="11"/>
    </row>
    <row r="112" spans="2:21" x14ac:dyDescent="0.25">
      <c r="B112" s="32">
        <v>42979</v>
      </c>
      <c r="C112" s="10">
        <f>'Equity Fund Metrics'!G110</f>
        <v>3.0499610005652045E-4</v>
      </c>
      <c r="D112" s="10">
        <f>'Equity Fund Metrics'!H110</f>
        <v>1.4141429561203012E-3</v>
      </c>
      <c r="E112" s="10">
        <f>'Equity Fund Metrics'!I110</f>
        <v>-1.1091468560637807E-3</v>
      </c>
      <c r="F112" s="10">
        <f>'Equity Fund Metrics'!J110</f>
        <v>1.358685613317112E-3</v>
      </c>
      <c r="G112" s="36"/>
      <c r="H112" s="10">
        <f t="array" ref="H112">PRODUCT(1+C$8:C112)</f>
        <v>1.1423224644739169</v>
      </c>
      <c r="I112" s="10">
        <f t="array" ref="I112">PRODUCT(1+D$8:D112)</f>
        <v>1.057621082686558</v>
      </c>
      <c r="J112" s="10">
        <f t="array" ref="J112">PRODUCT(1+E$8:E112)</f>
        <v>1.0813525204152821</v>
      </c>
      <c r="K112" s="10">
        <f t="array" ref="K112">PRODUCT(1+F$8:F112)</f>
        <v>1.0619566039234465</v>
      </c>
      <c r="L112" s="36"/>
      <c r="M112" s="10">
        <f>1-H112/MAX(H$8:H112)</f>
        <v>0</v>
      </c>
      <c r="N112" s="10">
        <f>1-I112/MAX(I$8:I112)</f>
        <v>1.2093476354979593E-4</v>
      </c>
      <c r="O112" s="10">
        <f>1-J112/MAX(J$8:J112)</f>
        <v>5.1741014592397994E-3</v>
      </c>
      <c r="P112" s="10">
        <f>1-K112/MAX(K$8:K112)</f>
        <v>0</v>
      </c>
      <c r="Q112" s="36"/>
      <c r="R112" s="10"/>
      <c r="S112" s="10"/>
      <c r="T112" s="10"/>
      <c r="U112" s="11"/>
    </row>
    <row r="113" spans="2:21" x14ac:dyDescent="0.25">
      <c r="B113" s="32">
        <v>42983</v>
      </c>
      <c r="C113" s="10">
        <f>'Equity Fund Metrics'!G111</f>
        <v>-1.2008393826141162E-2</v>
      </c>
      <c r="D113" s="10">
        <f>'Equity Fund Metrics'!H111</f>
        <v>-7.1822810279484894E-3</v>
      </c>
      <c r="E113" s="10">
        <f>'Equity Fund Metrics'!I111</f>
        <v>-4.8261127981926721E-3</v>
      </c>
      <c r="F113" s="10">
        <f>'Equity Fund Metrics'!J111</f>
        <v>-7.4235866678581224E-3</v>
      </c>
      <c r="G113" s="36"/>
      <c r="H113" s="10">
        <f t="array" ref="H113">PRODUCT(1+C$8:C113)</f>
        <v>1.128605006444066</v>
      </c>
      <c r="I113" s="10">
        <f t="array" ref="I113">PRODUCT(1+D$8:D113)</f>
        <v>1.05002495084962</v>
      </c>
      <c r="J113" s="10">
        <f t="array" ref="J113">PRODUCT(1+E$8:E113)</f>
        <v>1.076133791177148</v>
      </c>
      <c r="K113" s="10">
        <f t="array" ref="K113">PRODUCT(1+F$8:F113)</f>
        <v>1.0540730770367164</v>
      </c>
      <c r="L113" s="36"/>
      <c r="M113" s="10">
        <f>1-H113/MAX(H$8:H113)</f>
        <v>1.2008393826141162E-2</v>
      </c>
      <c r="N113" s="10">
        <f>1-I113/MAX(I$8:I113)</f>
        <v>7.302347204040327E-3</v>
      </c>
      <c r="O113" s="10">
        <f>1-J113/MAX(J$8:J113)</f>
        <v>9.9752434601607654E-3</v>
      </c>
      <c r="P113" s="10">
        <f>1-K113/MAX(K$8:K113)</f>
        <v>7.4235866678582507E-3</v>
      </c>
      <c r="Q113" s="36"/>
      <c r="R113" s="10"/>
      <c r="S113" s="10"/>
      <c r="T113" s="10"/>
      <c r="U113" s="11"/>
    </row>
    <row r="114" spans="2:21" x14ac:dyDescent="0.25">
      <c r="B114" s="32">
        <v>42984</v>
      </c>
      <c r="C114" s="10">
        <f>'Equity Fund Metrics'!G112</f>
        <v>-1.0490727882028761E-3</v>
      </c>
      <c r="D114" s="10">
        <f>'Equity Fund Metrics'!H112</f>
        <v>3.4139780565269895E-3</v>
      </c>
      <c r="E114" s="10">
        <f>'Equity Fund Metrics'!I112</f>
        <v>-4.4630508447298656E-3</v>
      </c>
      <c r="F114" s="10">
        <f>'Equity Fund Metrics'!J112</f>
        <v>3.190825514290496E-3</v>
      </c>
      <c r="G114" s="36"/>
      <c r="H114" s="10">
        <f t="array" ref="H114">PRODUCT(1+C$8:C114)</f>
        <v>1.127421017643176</v>
      </c>
      <c r="I114" s="10">
        <f t="array" ref="I114">PRODUCT(1+D$8:D114)</f>
        <v>1.0536097129906263</v>
      </c>
      <c r="J114" s="10">
        <f t="array" ref="J114">PRODUCT(1+E$8:E114)</f>
        <v>1.0713309513513924</v>
      </c>
      <c r="K114" s="10">
        <f t="array" ref="K114">PRODUCT(1+F$8:F114)</f>
        <v>1.0574364403048517</v>
      </c>
      <c r="L114" s="36"/>
      <c r="M114" s="10">
        <f>1-H114/MAX(H$8:H114)</f>
        <v>1.3044868935150999E-2</v>
      </c>
      <c r="N114" s="10">
        <f>1-I114/MAX(I$8:I114)</f>
        <v>3.9132992006292167E-3</v>
      </c>
      <c r="O114" s="10">
        <f>1-J114/MAX(J$8:J114)</f>
        <v>1.4393774286139416E-2</v>
      </c>
      <c r="P114" s="10">
        <f>1-K114/MAX(K$8:K114)</f>
        <v>4.2564485233151927E-3</v>
      </c>
      <c r="Q114" s="36"/>
      <c r="R114" s="10"/>
      <c r="S114" s="10"/>
      <c r="T114" s="10"/>
      <c r="U114" s="11"/>
    </row>
    <row r="115" spans="2:21" x14ac:dyDescent="0.25">
      <c r="B115" s="32">
        <v>42985</v>
      </c>
      <c r="C115" s="10">
        <f>'Equity Fund Metrics'!G113</f>
        <v>-4.0145459960785335E-3</v>
      </c>
      <c r="D115" s="10">
        <f>'Equity Fund Metrics'!H113</f>
        <v>-1.2147699108289167E-4</v>
      </c>
      <c r="E115" s="10">
        <f>'Equity Fund Metrics'!I113</f>
        <v>-3.8930690049956418E-3</v>
      </c>
      <c r="F115" s="10">
        <f>'Equity Fund Metrics'!J113</f>
        <v>-3.1613044133267377E-4</v>
      </c>
      <c r="G115" s="36"/>
      <c r="H115" s="10">
        <f t="array" ref="H115">PRODUCT(1+C$8:C115)</f>
        <v>1.1228949341109018</v>
      </c>
      <c r="I115" s="10">
        <f t="array" ref="I115">PRODUCT(1+D$8:D115)</f>
        <v>1.0534817236529166</v>
      </c>
      <c r="J115" s="10">
        <f t="array" ref="J115">PRODUCT(1+E$8:E115)</f>
        <v>1.0671601860305939</v>
      </c>
      <c r="K115" s="10">
        <f t="array" ref="K115">PRODUCT(1+F$8:F115)</f>
        <v>1.0571021524562969</v>
      </c>
      <c r="L115" s="36"/>
      <c r="M115" s="10">
        <f>1-H115/MAX(H$8:H115)</f>
        <v>1.7007045704876544E-2</v>
      </c>
      <c r="N115" s="10">
        <f>1-I115/MAX(I$8:I115)</f>
        <v>4.0343008158999494E-3</v>
      </c>
      <c r="O115" s="10">
        <f>1-J115/MAX(J$8:J115)</f>
        <v>1.823080733459681E-2</v>
      </c>
      <c r="P115" s="10">
        <f>1-K115/MAX(K$8:K115)</f>
        <v>4.571233371697625E-3</v>
      </c>
      <c r="Q115" s="36"/>
      <c r="R115" s="10"/>
      <c r="S115" s="10"/>
      <c r="T115" s="10"/>
      <c r="U115" s="11"/>
    </row>
    <row r="116" spans="2:21" x14ac:dyDescent="0.25">
      <c r="B116" s="32">
        <v>42986</v>
      </c>
      <c r="C116" s="10">
        <f>'Equity Fund Metrics'!G114</f>
        <v>-1.6308917726194361E-2</v>
      </c>
      <c r="D116" s="10">
        <f>'Equity Fund Metrics'!H114</f>
        <v>-1.1747782322498734E-3</v>
      </c>
      <c r="E116" s="10">
        <f>'Equity Fund Metrics'!I114</f>
        <v>-1.5134139493944487E-2</v>
      </c>
      <c r="F116" s="10">
        <f>'Equity Fund Metrics'!J114</f>
        <v>-1.9314852069470978E-3</v>
      </c>
      <c r="G116" s="36"/>
      <c r="H116" s="10">
        <f t="array" ref="H116">PRODUCT(1+C$8:C116)</f>
        <v>1.1045817330153267</v>
      </c>
      <c r="I116" s="10">
        <f t="array" ref="I116">PRODUCT(1+D$8:D116)</f>
        <v>1.052244116255896</v>
      </c>
      <c r="J116" s="10">
        <f t="array" ref="J116">PRODUCT(1+E$8:E116)</f>
        <v>1.0510096349128231</v>
      </c>
      <c r="K116" s="10">
        <f t="array" ref="K116">PRODUCT(1+F$8:F116)</f>
        <v>1.0550603752865957</v>
      </c>
      <c r="L116" s="36"/>
      <c r="M116" s="10">
        <f>1-H116/MAX(H$8:H116)</f>
        <v>3.3038596921904473E-2</v>
      </c>
      <c r="N116" s="10">
        <f>1-I116/MAX(I$8:I116)</f>
        <v>5.20433963936906E-3</v>
      </c>
      <c r="O116" s="10">
        <f>1-J116/MAX(J$8:J116)</f>
        <v>3.3089039247252372E-2</v>
      </c>
      <c r="P116" s="10">
        <f>1-K116/MAX(K$8:K116)</f>
        <v>6.4938893090097372E-3</v>
      </c>
      <c r="Q116" s="36"/>
      <c r="R116" s="10"/>
      <c r="S116" s="10"/>
      <c r="T116" s="10"/>
      <c r="U116" s="11"/>
    </row>
    <row r="117" spans="2:21" x14ac:dyDescent="0.25">
      <c r="B117" s="32">
        <v>42989</v>
      </c>
      <c r="C117" s="10">
        <f>'Equity Fund Metrics'!G115</f>
        <v>1.8091938872625057E-2</v>
      </c>
      <c r="D117" s="10">
        <f>'Equity Fund Metrics'!H115</f>
        <v>1.0665879782368215E-2</v>
      </c>
      <c r="E117" s="10">
        <f>'Equity Fund Metrics'!I115</f>
        <v>7.4260590902568424E-3</v>
      </c>
      <c r="F117" s="10">
        <f>'Equity Fund Metrics'!J115</f>
        <v>1.1037182736881057E-2</v>
      </c>
      <c r="G117" s="36"/>
      <c r="H117" s="10">
        <f t="array" ref="H117">PRODUCT(1+C$8:C117)</f>
        <v>1.1245657582088582</v>
      </c>
      <c r="I117" s="10">
        <f t="array" ref="I117">PRODUCT(1+D$8:D117)</f>
        <v>1.0634672255015856</v>
      </c>
      <c r="J117" s="10">
        <f t="array" ref="J117">PRODUCT(1+E$8:E117)</f>
        <v>1.0588144945661149</v>
      </c>
      <c r="K117" s="10">
        <f t="array" ref="K117">PRODUCT(1+F$8:F117)</f>
        <v>1.0667052694470762</v>
      </c>
      <c r="L117" s="36"/>
      <c r="M117" s="10">
        <f>1-H117/MAX(H$8:H117)</f>
        <v>1.5544390325227808E-2</v>
      </c>
      <c r="N117" s="10">
        <f>1-I117/MAX(I$8:I117)</f>
        <v>0</v>
      </c>
      <c r="O117" s="10">
        <f>1-J117/MAX(J$8:J117)</f>
        <v>2.5908701317685523E-2</v>
      </c>
      <c r="P117" s="10">
        <f>1-K117/MAX(K$8:K117)</f>
        <v>0</v>
      </c>
      <c r="Q117" s="36"/>
      <c r="R117" s="10"/>
      <c r="S117" s="10"/>
      <c r="T117" s="10"/>
      <c r="U117" s="11"/>
    </row>
    <row r="118" spans="2:21" x14ac:dyDescent="0.25">
      <c r="B118" s="32">
        <v>42990</v>
      </c>
      <c r="C118" s="10">
        <f>'Equity Fund Metrics'!G116</f>
        <v>-3.9623983131519269E-3</v>
      </c>
      <c r="D118" s="10">
        <f>'Equity Fund Metrics'!H116</f>
        <v>3.3706257400578643E-3</v>
      </c>
      <c r="E118" s="10">
        <f>'Equity Fund Metrics'!I116</f>
        <v>-7.3330240532097912E-3</v>
      </c>
      <c r="F118" s="10">
        <f>'Equity Fund Metrics'!J116</f>
        <v>3.0039745373973748E-3</v>
      </c>
      <c r="G118" s="36"/>
      <c r="H118" s="10">
        <f t="array" ref="H118">PRODUCT(1+C$8:C118)</f>
        <v>1.1201097807455029</v>
      </c>
      <c r="I118" s="10">
        <f t="array" ref="I118">PRODUCT(1+D$8:D118)</f>
        <v>1.0670517755055691</v>
      </c>
      <c r="J118" s="10">
        <f t="array" ref="J118">PRODUCT(1+E$8:E118)</f>
        <v>1.0510501824095744</v>
      </c>
      <c r="K118" s="10">
        <f t="array" ref="K118">PRODUCT(1+F$8:F118)</f>
        <v>1.0699096249154028</v>
      </c>
      <c r="L118" s="36"/>
      <c r="M118" s="10">
        <f>1-H118/MAX(H$8:H118)</f>
        <v>1.9445195572376117E-2</v>
      </c>
      <c r="N118" s="10">
        <f>1-I118/MAX(I$8:I118)</f>
        <v>0</v>
      </c>
      <c r="O118" s="10">
        <f>1-J118/MAX(J$8:J118)</f>
        <v>3.3051736240945262E-2</v>
      </c>
      <c r="P118" s="10">
        <f>1-K118/MAX(K$8:K118)</f>
        <v>0</v>
      </c>
      <c r="Q118" s="36"/>
      <c r="R118" s="10"/>
      <c r="S118" s="10"/>
      <c r="T118" s="10"/>
      <c r="U118" s="11"/>
    </row>
    <row r="119" spans="2:21" x14ac:dyDescent="0.25">
      <c r="B119" s="32">
        <v>42991</v>
      </c>
      <c r="C119" s="10">
        <f>'Equity Fund Metrics'!G117</f>
        <v>-7.5219899656974176E-3</v>
      </c>
      <c r="D119" s="10">
        <f>'Equity Fund Metrics'!H117</f>
        <v>4.7998560109596689E-4</v>
      </c>
      <c r="E119" s="10">
        <f>'Equity Fund Metrics'!I117</f>
        <v>-8.0019755667933845E-3</v>
      </c>
      <c r="F119" s="10">
        <f>'Equity Fund Metrics'!J117</f>
        <v>7.9886822756297595E-5</v>
      </c>
      <c r="G119" s="36"/>
      <c r="H119" s="10">
        <f t="array" ref="H119">PRODUCT(1+C$8:C119)</f>
        <v>1.1116843262142557</v>
      </c>
      <c r="I119" s="10">
        <f t="array" ref="I119">PRODUCT(1+D$8:D119)</f>
        <v>1.0675639449934355</v>
      </c>
      <c r="J119" s="10">
        <f t="array" ref="J119">PRODUCT(1+E$8:E119)</f>
        <v>1.0426397045304592</v>
      </c>
      <c r="K119" s="10">
        <f t="array" ref="K119">PRODUCT(1+F$8:F119)</f>
        <v>1.0699950965959737</v>
      </c>
      <c r="L119" s="36"/>
      <c r="M119" s="10">
        <f>1-H119/MAX(H$8:H119)</f>
        <v>2.6820918972097152E-2</v>
      </c>
      <c r="N119" s="10">
        <f>1-I119/MAX(I$8:I119)</f>
        <v>0</v>
      </c>
      <c r="O119" s="10">
        <f>1-J119/MAX(J$8:J119)</f>
        <v>4.0789232621898597E-2</v>
      </c>
      <c r="P119" s="10">
        <f>1-K119/MAX(K$8:K119)</f>
        <v>0</v>
      </c>
      <c r="Q119" s="36"/>
      <c r="R119" s="10"/>
      <c r="S119" s="10"/>
      <c r="T119" s="10"/>
      <c r="U119" s="11"/>
    </row>
    <row r="120" spans="2:21" x14ac:dyDescent="0.25">
      <c r="B120" s="32">
        <v>42992</v>
      </c>
      <c r="C120" s="10">
        <f>'Equity Fund Metrics'!G118</f>
        <v>-8.5814787593909703E-3</v>
      </c>
      <c r="D120" s="10">
        <f>'Equity Fund Metrics'!H118</f>
        <v>-3.1972648846323448E-4</v>
      </c>
      <c r="E120" s="10">
        <f>'Equity Fund Metrics'!I118</f>
        <v>-8.2617522709277358E-3</v>
      </c>
      <c r="F120" s="10">
        <f>'Equity Fund Metrics'!J118</f>
        <v>-7.3281410200962127E-4</v>
      </c>
      <c r="G120" s="36"/>
      <c r="H120" s="10">
        <f t="array" ref="H120">PRODUCT(1+C$8:C120)</f>
        <v>1.1021444307817003</v>
      </c>
      <c r="I120" s="10">
        <f t="array" ref="I120">PRODUCT(1+D$8:D120)</f>
        <v>1.0672226165220928</v>
      </c>
      <c r="J120" s="10">
        <f t="array" ref="J120">PRODUCT(1+E$8:E120)</f>
        <v>1.0340256735837952</v>
      </c>
      <c r="K120" s="10">
        <f t="array" ref="K120">PRODUCT(1+F$8:F120)</f>
        <v>1.0692109891001069</v>
      </c>
      <c r="L120" s="36"/>
      <c r="M120" s="10">
        <f>1-H120/MAX(H$8:H120)</f>
        <v>3.5172234585021611E-2</v>
      </c>
      <c r="N120" s="10">
        <f>1-I120/MAX(I$8:I120)</f>
        <v>3.1972648846323448E-4</v>
      </c>
      <c r="O120" s="10">
        <f>1-J120/MAX(J$8:J120)</f>
        <v>4.8713994357582946E-2</v>
      </c>
      <c r="P120" s="10">
        <f>1-K120/MAX(K$8:K120)</f>
        <v>7.3281410200976005E-4</v>
      </c>
      <c r="Q120" s="36"/>
      <c r="R120" s="10"/>
      <c r="S120" s="10"/>
      <c r="T120" s="10"/>
      <c r="U120" s="11"/>
    </row>
    <row r="121" spans="2:21" x14ac:dyDescent="0.25">
      <c r="B121" s="32">
        <v>42993</v>
      </c>
      <c r="C121" s="10">
        <f>'Equity Fund Metrics'!G119</f>
        <v>1.010883382204808E-2</v>
      </c>
      <c r="D121" s="10">
        <f>'Equity Fund Metrics'!H119</f>
        <v>1.346169595239699E-3</v>
      </c>
      <c r="E121" s="10">
        <f>'Equity Fund Metrics'!I119</f>
        <v>8.762664226808381E-3</v>
      </c>
      <c r="F121" s="10">
        <f>'Equity Fund Metrics'!J119</f>
        <v>1.784302806580118E-3</v>
      </c>
      <c r="G121" s="36"/>
      <c r="H121" s="10">
        <f t="array" ref="H121">PRODUCT(1+C$8:C121)</f>
        <v>1.1132858256803684</v>
      </c>
      <c r="I121" s="10">
        <f t="array" ref="I121">PRODUCT(1+D$8:D121)</f>
        <v>1.0686592791598071</v>
      </c>
      <c r="J121" s="10">
        <f t="array" ref="J121">PRODUCT(1+E$8:E121)</f>
        <v>1.0430864933633093</v>
      </c>
      <c r="K121" s="10">
        <f t="array" ref="K121">PRODUCT(1+F$8:F121)</f>
        <v>1.0711187852687845</v>
      </c>
      <c r="L121" s="36"/>
      <c r="M121" s="10">
        <f>1-H121/MAX(H$8:H121)</f>
        <v>2.5418951037543547E-2</v>
      </c>
      <c r="N121" s="10">
        <f>1-I121/MAX(I$8:I121)</f>
        <v>0</v>
      </c>
      <c r="O121" s="10">
        <f>1-J121/MAX(J$8:J121)</f>
        <v>4.0378194506476839E-2</v>
      </c>
      <c r="P121" s="10">
        <f>1-K121/MAX(K$8:K121)</f>
        <v>0</v>
      </c>
      <c r="Q121" s="36"/>
      <c r="R121" s="10"/>
      <c r="S121" s="10"/>
      <c r="T121" s="10"/>
      <c r="U121" s="11"/>
    </row>
    <row r="122" spans="2:21" x14ac:dyDescent="0.25">
      <c r="B122" s="32">
        <v>42996</v>
      </c>
      <c r="C122" s="10">
        <f>'Equity Fund Metrics'!G120</f>
        <v>-7.56829702186812E-3</v>
      </c>
      <c r="D122" s="10">
        <f>'Equity Fund Metrics'!H120</f>
        <v>2.1269431167776354E-3</v>
      </c>
      <c r="E122" s="10">
        <f>'Equity Fund Metrics'!I120</f>
        <v>-9.6952401386457554E-3</v>
      </c>
      <c r="F122" s="10">
        <f>'Equity Fund Metrics'!J120</f>
        <v>1.6421811098453476E-3</v>
      </c>
      <c r="G122" s="36"/>
      <c r="H122" s="10">
        <f t="array" ref="H122">PRODUCT(1+C$8:C122)</f>
        <v>1.1048601478813838</v>
      </c>
      <c r="I122" s="10">
        <f t="array" ref="I122">PRODUCT(1+D$8:D122)</f>
        <v>1.0709322566577966</v>
      </c>
      <c r="J122" s="10">
        <f t="array" ref="J122">PRODUCT(1+E$8:E122)</f>
        <v>1.032973519324774</v>
      </c>
      <c r="K122" s="10">
        <f t="array" ref="K122">PRODUCT(1+F$8:F122)</f>
        <v>1.0728777563043532</v>
      </c>
      <c r="L122" s="36"/>
      <c r="M122" s="10">
        <f>1-H122/MAX(H$8:H122)</f>
        <v>3.2794869887975087E-2</v>
      </c>
      <c r="N122" s="10">
        <f>1-I122/MAX(I$8:I122)</f>
        <v>0</v>
      </c>
      <c r="O122" s="10">
        <f>1-J122/MAX(J$8:J122)</f>
        <v>4.9681958353017364E-2</v>
      </c>
      <c r="P122" s="10">
        <f>1-K122/MAX(K$8:K122)</f>
        <v>0</v>
      </c>
      <c r="Q122" s="36"/>
      <c r="R122" s="10"/>
      <c r="S122" s="10"/>
      <c r="T122" s="10"/>
      <c r="U122" s="11"/>
    </row>
    <row r="123" spans="2:21" x14ac:dyDescent="0.25">
      <c r="B123" s="32">
        <v>42997</v>
      </c>
      <c r="C123" s="10">
        <f>'Equity Fund Metrics'!G121</f>
        <v>3.7818864914895833E-4</v>
      </c>
      <c r="D123" s="10">
        <f>'Equity Fund Metrics'!H121</f>
        <v>1.0009301473021814E-3</v>
      </c>
      <c r="E123" s="10">
        <f>'Equity Fund Metrics'!I121</f>
        <v>-6.2274149815322311E-4</v>
      </c>
      <c r="F123" s="10">
        <f>'Equity Fund Metrics'!J121</f>
        <v>9.6979307239452022E-4</v>
      </c>
      <c r="G123" s="36"/>
      <c r="H123" s="10">
        <f t="array" ref="H123">PRODUCT(1+C$8:C123)</f>
        <v>1.1052779934482095</v>
      </c>
      <c r="I123" s="10">
        <f t="array" ref="I123">PRODUCT(1+D$8:D123)</f>
        <v>1.0720041850392037</v>
      </c>
      <c r="J123" s="10">
        <f t="array" ref="J123">PRODUCT(1+E$8:E123)</f>
        <v>1.032330243847797</v>
      </c>
      <c r="K123" s="10">
        <f t="array" ref="K123">PRODUCT(1+F$8:F123)</f>
        <v>1.0739182257199433</v>
      </c>
      <c r="L123" s="36"/>
      <c r="M123" s="10">
        <f>1-H123/MAX(H$8:H123)</f>
        <v>3.2429083886368115E-2</v>
      </c>
      <c r="N123" s="10">
        <f>1-I123/MAX(I$8:I123)</f>
        <v>0</v>
      </c>
      <c r="O123" s="10">
        <f>1-J123/MAX(J$8:J123)</f>
        <v>5.0273760833994707E-2</v>
      </c>
      <c r="P123" s="10">
        <f>1-K123/MAX(K$8:K123)</f>
        <v>0</v>
      </c>
      <c r="Q123" s="36"/>
      <c r="R123" s="10"/>
      <c r="S123" s="10"/>
      <c r="T123" s="10"/>
      <c r="U123" s="11"/>
    </row>
    <row r="124" spans="2:21" x14ac:dyDescent="0.25">
      <c r="B124" s="32">
        <v>42998</v>
      </c>
      <c r="C124" s="10">
        <f>'Equity Fund Metrics'!G122</f>
        <v>-1.6758139647629622E-2</v>
      </c>
      <c r="D124" s="10">
        <f>'Equity Fund Metrics'!H122</f>
        <v>3.6022256358991811E-4</v>
      </c>
      <c r="E124" s="10">
        <f>'Equity Fund Metrics'!I122</f>
        <v>-1.711836221121954E-2</v>
      </c>
      <c r="F124" s="10">
        <f>'Equity Fund Metrics'!J122</f>
        <v>-4.9569554697105893E-4</v>
      </c>
      <c r="G124" s="36"/>
      <c r="H124" s="10">
        <f t="array" ref="H124">PRODUCT(1+C$8:C124)</f>
        <v>1.0867555904845525</v>
      </c>
      <c r="I124" s="10">
        <f t="array" ref="I124">PRODUCT(1+D$8:D124)</f>
        <v>1.0723903451349177</v>
      </c>
      <c r="J124" s="10">
        <f t="array" ref="J124">PRODUCT(1+E$8:E124)</f>
        <v>1.0146584408120138</v>
      </c>
      <c r="K124" s="10">
        <f t="array" ref="K124">PRODUCT(1+F$8:F124)</f>
        <v>1.0733858892376429</v>
      </c>
      <c r="L124" s="36"/>
      <c r="M124" s="10">
        <f>1-H124/MAX(H$8:H124)</f>
        <v>4.8643772417585329E-2</v>
      </c>
      <c r="N124" s="10">
        <f>1-I124/MAX(I$8:I124)</f>
        <v>0</v>
      </c>
      <c r="O124" s="10">
        <f>1-J124/MAX(J$8:J124)</f>
        <v>6.6531518597537698E-2</v>
      </c>
      <c r="P124" s="10">
        <f>1-K124/MAX(K$8:K124)</f>
        <v>4.9569554697104223E-4</v>
      </c>
      <c r="Q124" s="36"/>
      <c r="R124" s="10"/>
      <c r="S124" s="10"/>
      <c r="T124" s="10"/>
      <c r="U124" s="11"/>
    </row>
    <row r="125" spans="2:21" x14ac:dyDescent="0.25">
      <c r="B125" s="32">
        <v>42999</v>
      </c>
      <c r="C125" s="10">
        <f>'Equity Fund Metrics'!G123</f>
        <v>-1.7171547732054204E-2</v>
      </c>
      <c r="D125" s="10">
        <f>'Equity Fund Metrics'!H123</f>
        <v>-2.6792991713532333E-3</v>
      </c>
      <c r="E125" s="10">
        <f>'Equity Fund Metrics'!I123</f>
        <v>-1.4492248560700971E-2</v>
      </c>
      <c r="F125" s="10">
        <f>'Equity Fund Metrics'!J123</f>
        <v>-3.403911599388282E-3</v>
      </c>
      <c r="G125" s="36"/>
      <c r="H125" s="10">
        <f t="array" ref="H125">PRODUCT(1+C$8:C125)</f>
        <v>1.0680943149894702</v>
      </c>
      <c r="I125" s="10">
        <f t="array" ref="I125">PRODUCT(1+D$8:D125)</f>
        <v>1.0695170905718305</v>
      </c>
      <c r="J125" s="10">
        <f t="array" ref="J125">PRODUCT(1+E$8:E125)</f>
        <v>0.99995375848355283</v>
      </c>
      <c r="K125" s="10">
        <f t="array" ref="K125">PRODUCT(1+F$8:F125)</f>
        <v>1.0697321785586471</v>
      </c>
      <c r="L125" s="36"/>
      <c r="M125" s="10">
        <f>1-H125/MAX(H$8:H125)</f>
        <v>6.4980031289703866E-2</v>
      </c>
      <c r="N125" s="10">
        <f>1-I125/MAX(I$8:I125)</f>
        <v>2.6792991713532333E-3</v>
      </c>
      <c r="O125" s="10">
        <f>1-J125/MAX(J$8:J125)</f>
        <v>8.0059575853602238E-2</v>
      </c>
      <c r="P125" s="10">
        <f>1-K125/MAX(K$8:K125)</f>
        <v>3.8979198425372896E-3</v>
      </c>
      <c r="Q125" s="36"/>
      <c r="R125" s="10"/>
      <c r="S125" s="10"/>
      <c r="T125" s="10"/>
      <c r="U125" s="11"/>
    </row>
    <row r="126" spans="2:21" x14ac:dyDescent="0.25">
      <c r="B126" s="32">
        <v>43000</v>
      </c>
      <c r="C126" s="10">
        <f>'Equity Fund Metrics'!G124</f>
        <v>-9.7791203317280084E-3</v>
      </c>
      <c r="D126" s="10">
        <f>'Equity Fund Metrics'!H124</f>
        <v>2.0033190302348736E-4</v>
      </c>
      <c r="E126" s="10">
        <f>'Equity Fund Metrics'!I124</f>
        <v>-9.9794522347514958E-3</v>
      </c>
      <c r="F126" s="10">
        <f>'Equity Fund Metrics'!J124</f>
        <v>-2.986407087140875E-4</v>
      </c>
      <c r="G126" s="36"/>
      <c r="H126" s="10">
        <f t="array" ref="H126">PRODUCT(1+C$8:C126)</f>
        <v>1.0576492921575535</v>
      </c>
      <c r="I126" s="10">
        <f t="array" ref="I126">PRODUCT(1+D$8:D126)</f>
        <v>1.0697313489659008</v>
      </c>
      <c r="J126" s="10">
        <f t="array" ref="J126">PRODUCT(1+E$8:E126)</f>
        <v>0.98997476771380599</v>
      </c>
      <c r="K126" s="10">
        <f t="array" ref="K126">PRODUCT(1+F$8:F126)</f>
        <v>1.069412712982708</v>
      </c>
      <c r="L126" s="36"/>
      <c r="M126" s="10">
        <f>1-H126/MAX(H$8:H126)</f>
        <v>7.4123704076290431E-2</v>
      </c>
      <c r="N126" s="10">
        <f>1-I126/MAX(I$8:I126)</f>
        <v>2.4795040174315774E-3</v>
      </c>
      <c r="O126" s="10">
        <f>1-J126/MAX(J$8:J126)</f>
        <v>8.9240077375188243E-2</v>
      </c>
      <c r="P126" s="10">
        <f>1-K126/MAX(K$8:K126)</f>
        <v>4.195396473707147E-3</v>
      </c>
      <c r="Q126" s="36"/>
      <c r="R126" s="10"/>
      <c r="S126" s="10"/>
      <c r="T126" s="10"/>
      <c r="U126" s="11"/>
    </row>
    <row r="127" spans="2:21" x14ac:dyDescent="0.25">
      <c r="B127" s="32">
        <v>43003</v>
      </c>
      <c r="C127" s="10">
        <f>'Equity Fund Metrics'!G125</f>
        <v>-8.8219998819971668E-3</v>
      </c>
      <c r="D127" s="10">
        <f>'Equity Fund Metrics'!H125</f>
        <v>-2.0445626070492162E-3</v>
      </c>
      <c r="E127" s="10">
        <f>'Equity Fund Metrics'!I125</f>
        <v>-6.7774372749479506E-3</v>
      </c>
      <c r="F127" s="10">
        <f>'Equity Fund Metrics'!J125</f>
        <v>-2.3834344707966137E-3</v>
      </c>
      <c r="G127" s="36"/>
      <c r="H127" s="10">
        <f t="array" ref="H127">PRODUCT(1+C$8:C127)</f>
        <v>1.0483187102269451</v>
      </c>
      <c r="I127" s="10">
        <f t="array" ref="I127">PRODUCT(1+D$8:D127)</f>
        <v>1.0675442162502169</v>
      </c>
      <c r="J127" s="10">
        <f t="array" ref="J127">PRODUCT(1+E$8:E127)</f>
        <v>0.98326527582184453</v>
      </c>
      <c r="K127" s="10">
        <f t="array" ref="K127">PRODUCT(1+F$8:F127)</f>
        <v>1.0668638378590769</v>
      </c>
      <c r="L127" s="36"/>
      <c r="M127" s="10">
        <f>1-H127/MAX(H$8:H127)</f>
        <v>8.2291784649673461E-2</v>
      </c>
      <c r="N127" s="10">
        <f>1-I127/MAX(I$8:I127)</f>
        <v>4.5189971232826309E-3</v>
      </c>
      <c r="O127" s="10">
        <f>1-J127/MAX(J$8:J127)</f>
        <v>9.5412695623314336E-2</v>
      </c>
      <c r="P127" s="10">
        <f>1-K127/MAX(K$8:K127)</f>
        <v>6.5688314919296609E-3</v>
      </c>
      <c r="Q127" s="36"/>
      <c r="R127" s="10"/>
      <c r="S127" s="10"/>
      <c r="T127" s="10"/>
      <c r="U127" s="11"/>
    </row>
    <row r="128" spans="2:21" x14ac:dyDescent="0.25">
      <c r="B128" s="32">
        <v>43004</v>
      </c>
      <c r="C128" s="10">
        <f>'Equity Fund Metrics'!G126</f>
        <v>1.7203320694215929E-2</v>
      </c>
      <c r="D128" s="10">
        <f>'Equity Fund Metrics'!H126</f>
        <v>6.0263628535639491E-4</v>
      </c>
      <c r="E128" s="10">
        <f>'Equity Fund Metrics'!I126</f>
        <v>1.6600684408859534E-2</v>
      </c>
      <c r="F128" s="10">
        <f>'Equity Fund Metrics'!J126</f>
        <v>1.4326705057993716E-3</v>
      </c>
      <c r="G128" s="36"/>
      <c r="H128" s="10">
        <f t="array" ref="H128">PRODUCT(1+C$8:C128)</f>
        <v>1.066353273188726</v>
      </c>
      <c r="I128" s="10">
        <f t="array" ref="I128">PRODUCT(1+D$8:D128)</f>
        <v>1.0681875571311517</v>
      </c>
      <c r="J128" s="10">
        <f t="array" ref="J128">PRODUCT(1+E$8:E128)</f>
        <v>0.99958815235595322</v>
      </c>
      <c r="K128" s="10">
        <f t="array" ref="K128">PRODUCT(1+F$8:F128)</f>
        <v>1.0683923022132815</v>
      </c>
      <c r="L128" s="36"/>
      <c r="M128" s="10">
        <f>1-H128/MAX(H$8:H128)</f>
        <v>6.6504155917285313E-2</v>
      </c>
      <c r="N128" s="10">
        <f>1-I128/MAX(I$8:I128)</f>
        <v>3.9190841495662099E-3</v>
      </c>
      <c r="O128" s="10">
        <f>1-J128/MAX(J$8:J128)</f>
        <v>8.0395927263095968E-2</v>
      </c>
      <c r="P128" s="10">
        <f>1-K128/MAX(K$8:K128)</f>
        <v>5.1455719572663927E-3</v>
      </c>
      <c r="Q128" s="36"/>
      <c r="R128" s="10"/>
      <c r="S128" s="10"/>
      <c r="T128" s="10"/>
      <c r="U128" s="11"/>
    </row>
    <row r="129" spans="2:21" x14ac:dyDescent="0.25">
      <c r="B129" s="32">
        <v>43005</v>
      </c>
      <c r="C129" s="10">
        <f>'Equity Fund Metrics'!G127</f>
        <v>7.1177037255578668E-3</v>
      </c>
      <c r="D129" s="10">
        <f>'Equity Fund Metrics'!H127</f>
        <v>3.8941889560113463E-3</v>
      </c>
      <c r="E129" s="10">
        <f>'Equity Fund Metrics'!I127</f>
        <v>3.2235147695465205E-3</v>
      </c>
      <c r="F129" s="10">
        <f>'Equity Fund Metrics'!J127</f>
        <v>4.055364694488672E-3</v>
      </c>
      <c r="G129" s="36"/>
      <c r="H129" s="10">
        <f t="array" ref="H129">PRODUCT(1+C$8:C129)</f>
        <v>1.0739432598540621</v>
      </c>
      <c r="I129" s="10">
        <f t="array" ref="I129">PRODUCT(1+D$8:D129)</f>
        <v>1.0723472813190804</v>
      </c>
      <c r="J129" s="10">
        <f t="array" ref="J129">PRODUCT(1+E$8:E129)</f>
        <v>1.0028103395285364</v>
      </c>
      <c r="K129" s="10">
        <f t="array" ref="K129">PRODUCT(1+F$8:F129)</f>
        <v>1.0727250226355409</v>
      </c>
      <c r="L129" s="36"/>
      <c r="M129" s="10">
        <f>1-H129/MAX(H$8:H129)</f>
        <v>5.9859809070065051E-2</v>
      </c>
      <c r="N129" s="10">
        <f>1-I129/MAX(I$8:I129)</f>
        <v>4.0156847767813808E-5</v>
      </c>
      <c r="O129" s="10">
        <f>1-J129/MAX(J$8:J129)</f>
        <v>7.7431569952493451E-2</v>
      </c>
      <c r="P129" s="10">
        <f>1-K129/MAX(K$8:K129)</f>
        <v>1.1110744336260137E-3</v>
      </c>
      <c r="Q129" s="36"/>
      <c r="R129" s="10"/>
      <c r="S129" s="10"/>
      <c r="T129" s="10"/>
      <c r="U129" s="11"/>
    </row>
    <row r="130" spans="2:21" x14ac:dyDescent="0.25">
      <c r="B130" s="32">
        <v>43006</v>
      </c>
      <c r="C130" s="10">
        <f>'Equity Fund Metrics'!G128</f>
        <v>-6.1595213751696187E-3</v>
      </c>
      <c r="D130" s="10">
        <f>'Equity Fund Metrics'!H128</f>
        <v>1.1997422473064567E-3</v>
      </c>
      <c r="E130" s="10">
        <f>'Equity Fund Metrics'!I128</f>
        <v>-7.3592636224760755E-3</v>
      </c>
      <c r="F130" s="10">
        <f>'Equity Fund Metrics'!J128</f>
        <v>8.3177906618265294E-4</v>
      </c>
      <c r="G130" s="36"/>
      <c r="H130" s="10">
        <f t="array" ref="H130">PRODUCT(1+C$8:C130)</f>
        <v>1.0673282833892717</v>
      </c>
      <c r="I130" s="10">
        <f t="array" ref="I130">PRODUCT(1+D$8:D130)</f>
        <v>1.0736338216562631</v>
      </c>
      <c r="J130" s="10">
        <f t="array" ref="J130">PRODUCT(1+E$8:E130)</f>
        <v>0.99543039387660115</v>
      </c>
      <c r="K130" s="10">
        <f t="array" ref="K130">PRODUCT(1+F$8:F130)</f>
        <v>1.0736172928531396</v>
      </c>
      <c r="L130" s="36"/>
      <c r="M130" s="10">
        <f>1-H130/MAX(H$8:H130)</f>
        <v>6.5650622671754033E-2</v>
      </c>
      <c r="N130" s="10">
        <f>1-I130/MAX(I$8:I130)</f>
        <v>0</v>
      </c>
      <c r="O130" s="10">
        <f>1-J130/MAX(J$8:J130)</f>
        <v>8.4220994238986879E-2</v>
      </c>
      <c r="P130" s="10">
        <f>1-K130/MAX(K$8:K130)</f>
        <v>2.8021953589807413E-4</v>
      </c>
      <c r="Q130" s="36"/>
      <c r="R130" s="10"/>
      <c r="S130" s="10"/>
      <c r="T130" s="10"/>
      <c r="U130" s="11"/>
    </row>
    <row r="131" spans="2:21" x14ac:dyDescent="0.25">
      <c r="B131" s="32">
        <v>43007</v>
      </c>
      <c r="C131" s="10">
        <f>'Equity Fund Metrics'!G129</f>
        <v>5.4801959466048711E-3</v>
      </c>
      <c r="D131" s="10">
        <f>'Equity Fund Metrics'!H129</f>
        <v>3.5151541336910785E-3</v>
      </c>
      <c r="E131" s="10">
        <f>'Equity Fund Metrics'!I129</f>
        <v>1.9650418129137925E-3</v>
      </c>
      <c r="F131" s="10">
        <f>'Equity Fund Metrics'!J129</f>
        <v>3.6134062243367679E-3</v>
      </c>
      <c r="G131" s="36"/>
      <c r="H131" s="10">
        <f t="array" ref="H131">PRODUCT(1+C$8:C131)</f>
        <v>1.0731774515215984</v>
      </c>
      <c r="I131" s="10">
        <f t="array" ref="I131">PRODUCT(1+D$8:D131)</f>
        <v>1.0774078100225286</v>
      </c>
      <c r="J131" s="10">
        <f t="array" ref="J131">PRODUCT(1+E$8:E131)</f>
        <v>0.99738645622241395</v>
      </c>
      <c r="K131" s="10">
        <f t="array" ref="K131">PRODUCT(1+F$8:F131)</f>
        <v>1.0774967082616906</v>
      </c>
      <c r="L131" s="36"/>
      <c r="M131" s="10">
        <f>1-H131/MAX(H$8:H131)</f>
        <v>6.0530205001406934E-2</v>
      </c>
      <c r="N131" s="10">
        <f>1-I131/MAX(I$8:I131)</f>
        <v>0</v>
      </c>
      <c r="O131" s="10">
        <f>1-J131/MAX(J$8:J131)</f>
        <v>8.242145020127789E-2</v>
      </c>
      <c r="P131" s="10">
        <f>1-K131/MAX(K$8:K131)</f>
        <v>0</v>
      </c>
      <c r="Q131" s="36"/>
      <c r="R131" s="10"/>
      <c r="S131" s="10"/>
      <c r="T131" s="10"/>
      <c r="U131" s="11"/>
    </row>
    <row r="132" spans="2:21" x14ac:dyDescent="0.25">
      <c r="B132" s="32">
        <v>43010</v>
      </c>
      <c r="C132" s="10">
        <f>'Equity Fund Metrics'!G130</f>
        <v>-2.0115738833688113E-3</v>
      </c>
      <c r="D132" s="10">
        <f>'Equity Fund Metrics'!H130</f>
        <v>4.3387948496502737E-3</v>
      </c>
      <c r="E132" s="10">
        <f>'Equity Fund Metrics'!I130</f>
        <v>-6.350368733019085E-3</v>
      </c>
      <c r="F132" s="10">
        <f>'Equity Fund Metrics'!J130</f>
        <v>4.0212764129993195E-3</v>
      </c>
      <c r="G132" s="36"/>
      <c r="H132" s="10">
        <f t="array" ref="H132">PRODUCT(1+C$8:C132)</f>
        <v>1.0710186757878972</v>
      </c>
      <c r="I132" s="10">
        <f t="array" ref="I132">PRODUCT(1+D$8:D132)</f>
        <v>1.0820824614796274</v>
      </c>
      <c r="J132" s="10">
        <f t="array" ref="J132">PRODUCT(1+E$8:E132)</f>
        <v>0.99105268445608241</v>
      </c>
      <c r="K132" s="10">
        <f t="array" ref="K132">PRODUCT(1+F$8:F132)</f>
        <v>1.081829620359708</v>
      </c>
      <c r="L132" s="36"/>
      <c r="M132" s="10">
        <f>1-H132/MAX(H$8:H132)</f>
        <v>6.2420017905239988E-2</v>
      </c>
      <c r="N132" s="10">
        <f>1-I132/MAX(I$8:I132)</f>
        <v>0</v>
      </c>
      <c r="O132" s="10">
        <f>1-J132/MAX(J$8:J132)</f>
        <v>8.8248412334008708E-2</v>
      </c>
      <c r="P132" s="10">
        <f>1-K132/MAX(K$8:K132)</f>
        <v>0</v>
      </c>
      <c r="Q132" s="36"/>
      <c r="R132" s="10"/>
      <c r="S132" s="10"/>
      <c r="T132" s="10"/>
      <c r="U132" s="11"/>
    </row>
    <row r="133" spans="2:21" x14ac:dyDescent="0.25">
      <c r="B133" s="32">
        <v>43011</v>
      </c>
      <c r="C133" s="10">
        <f>'Equity Fund Metrics'!G131</f>
        <v>4.3560422471058402E-3</v>
      </c>
      <c r="D133" s="10">
        <f>'Equity Fund Metrics'!H131</f>
        <v>2.1400942598184258E-3</v>
      </c>
      <c r="E133" s="10">
        <f>'Equity Fund Metrics'!I131</f>
        <v>2.2159479872874144E-3</v>
      </c>
      <c r="F133" s="10">
        <f>'Equity Fund Metrics'!J131</f>
        <v>2.2508916591827965E-3</v>
      </c>
      <c r="G133" s="36"/>
      <c r="H133" s="10">
        <f t="array" ref="H133">PRODUCT(1+C$8:C133)</f>
        <v>1.0756840783870687</v>
      </c>
      <c r="I133" s="10">
        <f t="array" ref="I133">PRODUCT(1+D$8:D133)</f>
        <v>1.08439821994409</v>
      </c>
      <c r="J133" s="10">
        <f t="array" ref="J133">PRODUCT(1+E$8:E133)</f>
        <v>0.99324880565749862</v>
      </c>
      <c r="K133" s="10">
        <f t="array" ref="K133">PRODUCT(1+F$8:F133)</f>
        <v>1.0842647016288325</v>
      </c>
      <c r="L133" s="36"/>
      <c r="M133" s="10">
        <f>1-H133/MAX(H$8:H133)</f>
        <v>5.8335879893194442E-2</v>
      </c>
      <c r="N133" s="10">
        <f>1-I133/MAX(I$8:I133)</f>
        <v>0</v>
      </c>
      <c r="O133" s="10">
        <f>1-J133/MAX(J$8:J133)</f>
        <v>8.6228018238414195E-2</v>
      </c>
      <c r="P133" s="10">
        <f>1-K133/MAX(K$8:K133)</f>
        <v>0</v>
      </c>
      <c r="Q133" s="36"/>
      <c r="R133" s="10"/>
      <c r="S133" s="10"/>
      <c r="T133" s="10"/>
      <c r="U133" s="11"/>
    </row>
    <row r="134" spans="2:21" x14ac:dyDescent="0.25">
      <c r="B134" s="32">
        <v>43012</v>
      </c>
      <c r="C134" s="10">
        <f>'Equity Fund Metrics'!G132</f>
        <v>-6.4732412034991249E-3</v>
      </c>
      <c r="D134" s="10">
        <f>'Equity Fund Metrics'!H132</f>
        <v>1.1863442794179946E-3</v>
      </c>
      <c r="E134" s="10">
        <f>'Equity Fund Metrics'!I132</f>
        <v>-7.6595854829171195E-3</v>
      </c>
      <c r="F134" s="10">
        <f>'Equity Fund Metrics'!J132</f>
        <v>8.0336500527213852E-4</v>
      </c>
      <c r="G134" s="36"/>
      <c r="H134" s="10">
        <f t="array" ref="H134">PRODUCT(1+C$8:C134)</f>
        <v>1.0687209158889055</v>
      </c>
      <c r="I134" s="10">
        <f t="array" ref="I134">PRODUCT(1+D$8:D134)</f>
        <v>1.0856846895689318</v>
      </c>
      <c r="J134" s="10">
        <f t="array" ref="J134">PRODUCT(1+E$8:E134)</f>
        <v>0.98564093152475973</v>
      </c>
      <c r="K134" s="10">
        <f t="array" ref="K134">PRODUCT(1+F$8:F134)</f>
        <v>1.0851357619465729</v>
      </c>
      <c r="L134" s="36"/>
      <c r="M134" s="10">
        <f>1-H134/MAX(H$8:H134)</f>
        <v>6.4431498875326509E-2</v>
      </c>
      <c r="N134" s="10">
        <f>1-I134/MAX(I$8:I134)</f>
        <v>0</v>
      </c>
      <c r="O134" s="10">
        <f>1-J134/MAX(J$8:J134)</f>
        <v>9.3227132844611593E-2</v>
      </c>
      <c r="P134" s="10">
        <f>1-K134/MAX(K$8:K134)</f>
        <v>0</v>
      </c>
      <c r="Q134" s="36"/>
      <c r="R134" s="10"/>
      <c r="S134" s="10"/>
      <c r="T134" s="10"/>
      <c r="U134" s="11"/>
    </row>
    <row r="135" spans="2:21" x14ac:dyDescent="0.25">
      <c r="B135" s="32">
        <v>43013</v>
      </c>
      <c r="C135" s="10">
        <f>'Equity Fund Metrics'!G133</f>
        <v>1.244473385605005E-2</v>
      </c>
      <c r="D135" s="10">
        <f>'Equity Fund Metrics'!H133</f>
        <v>5.9251485927782621E-3</v>
      </c>
      <c r="E135" s="10">
        <f>'Equity Fund Metrics'!I133</f>
        <v>6.5195852632717877E-3</v>
      </c>
      <c r="F135" s="10">
        <f>'Equity Fund Metrics'!J133</f>
        <v>6.2511278559418517E-3</v>
      </c>
      <c r="G135" s="36"/>
      <c r="H135" s="10">
        <f t="array" ref="H135">PRODUCT(1+C$8:C135)</f>
        <v>1.0820208632535371</v>
      </c>
      <c r="I135" s="10">
        <f t="array" ref="I135">PRODUCT(1+D$8:D135)</f>
        <v>1.092117532679532</v>
      </c>
      <c r="J135" s="10">
        <f t="array" ref="J135">PRODUCT(1+E$8:E135)</f>
        <v>0.992066901616806</v>
      </c>
      <c r="K135" s="10">
        <f t="array" ref="K135">PRODUCT(1+F$8:F135)</f>
        <v>1.0919190843355557</v>
      </c>
      <c r="L135" s="36"/>
      <c r="M135" s="10">
        <f>1-H135/MAX(H$8:H135)</f>
        <v>5.2788597874726229E-2</v>
      </c>
      <c r="N135" s="10">
        <f>1-I135/MAX(I$8:I135)</f>
        <v>0</v>
      </c>
      <c r="O135" s="10">
        <f>1-J135/MAX(J$8:J135)</f>
        <v>8.7315349822770671E-2</v>
      </c>
      <c r="P135" s="10">
        <f>1-K135/MAX(K$8:K135)</f>
        <v>0</v>
      </c>
      <c r="Q135" s="36"/>
      <c r="R135" s="10"/>
      <c r="S135" s="10"/>
      <c r="T135" s="10"/>
      <c r="U135" s="11"/>
    </row>
    <row r="136" spans="2:21" x14ac:dyDescent="0.25">
      <c r="B136" s="32">
        <v>43014</v>
      </c>
      <c r="C136" s="10">
        <f>'Equity Fund Metrics'!G134</f>
        <v>-5.7951510567177955E-4</v>
      </c>
      <c r="D136" s="10">
        <f>'Equity Fund Metrics'!H134</f>
        <v>-1.1387864594730734E-3</v>
      </c>
      <c r="E136" s="10">
        <f>'Equity Fund Metrics'!I134</f>
        <v>5.5927135380129389E-4</v>
      </c>
      <c r="F136" s="10">
        <f>'Equity Fund Metrics'!J134</f>
        <v>-1.1108228917830088E-3</v>
      </c>
      <c r="G136" s="36"/>
      <c r="H136" s="10">
        <f t="array" ref="H136">PRODUCT(1+C$8:C136)</f>
        <v>1.0813938158186296</v>
      </c>
      <c r="I136" s="10">
        <f t="array" ref="I136">PRODUCT(1+D$8:D136)</f>
        <v>1.0908738440211634</v>
      </c>
      <c r="J136" s="10">
        <f t="array" ref="J136">PRODUCT(1+E$8:E136)</f>
        <v>0.99262173621593452</v>
      </c>
      <c r="K136" s="10">
        <f t="array" ref="K136">PRODUCT(1+F$8:F136)</f>
        <v>1.0907061556207012</v>
      </c>
      <c r="L136" s="36"/>
      <c r="M136" s="10">
        <f>1-H136/MAX(H$8:H136)</f>
        <v>5.3337521190522486E-2</v>
      </c>
      <c r="N136" s="10">
        <f>1-I136/MAX(I$8:I136)</f>
        <v>1.1387864594731845E-3</v>
      </c>
      <c r="O136" s="10">
        <f>1-J136/MAX(J$8:J136)</f>
        <v>8.6804911442872501E-2</v>
      </c>
      <c r="P136" s="10">
        <f>1-K136/MAX(K$8:K136)</f>
        <v>1.1108228917828811E-3</v>
      </c>
      <c r="Q136" s="36"/>
      <c r="R136" s="10"/>
      <c r="S136" s="10"/>
      <c r="T136" s="10"/>
      <c r="U136" s="11"/>
    </row>
    <row r="137" spans="2:21" x14ac:dyDescent="0.25">
      <c r="B137" s="32">
        <v>43017</v>
      </c>
      <c r="C137" s="10">
        <f>'Equity Fund Metrics'!G135</f>
        <v>3.4772486626131194E-3</v>
      </c>
      <c r="D137" s="10">
        <f>'Equity Fund Metrics'!H135</f>
        <v>-1.6510745532342108E-3</v>
      </c>
      <c r="E137" s="10">
        <f>'Equity Fund Metrics'!I135</f>
        <v>5.1283232158473302E-3</v>
      </c>
      <c r="F137" s="10">
        <f>'Equity Fund Metrics'!J135</f>
        <v>-1.3946583924418442E-3</v>
      </c>
      <c r="G137" s="36"/>
      <c r="H137" s="10">
        <f t="array" ref="H137">PRODUCT(1+C$8:C137)</f>
        <v>1.085154091018443</v>
      </c>
      <c r="I137" s="10">
        <f t="array" ref="I137">PRODUCT(1+D$8:D137)</f>
        <v>1.0890727299765113</v>
      </c>
      <c r="J137" s="10">
        <f t="array" ref="J137">PRODUCT(1+E$8:E137)</f>
        <v>0.99771222131032544</v>
      </c>
      <c r="K137" s="10">
        <f t="array" ref="K137">PRODUCT(1+F$8:F137)</f>
        <v>1.0891849931270767</v>
      </c>
      <c r="L137" s="36"/>
      <c r="M137" s="10">
        <f>1-H137/MAX(H$8:H137)</f>
        <v>5.0045740352136159E-2</v>
      </c>
      <c r="N137" s="10">
        <f>1-I137/MAX(I$8:I137)</f>
        <v>2.7879807913625543E-3</v>
      </c>
      <c r="O137" s="10">
        <f>1-J137/MAX(J$8:J137)</f>
        <v>8.2121751869627113E-2</v>
      </c>
      <c r="P137" s="10">
        <f>1-K137/MAX(K$8:K137)</f>
        <v>2.5039320657562758E-3</v>
      </c>
      <c r="Q137" s="36"/>
      <c r="R137" s="10"/>
      <c r="S137" s="10"/>
      <c r="T137" s="10"/>
      <c r="U137" s="11"/>
    </row>
    <row r="138" spans="2:21" x14ac:dyDescent="0.25">
      <c r="B138" s="32">
        <v>43018</v>
      </c>
      <c r="C138" s="10">
        <f>'Equity Fund Metrics'!G136</f>
        <v>3.8515930977056634E-4</v>
      </c>
      <c r="D138" s="10">
        <f>'Equity Fund Metrics'!H136</f>
        <v>2.6382577434882482E-3</v>
      </c>
      <c r="E138" s="10">
        <f>'Equity Fund Metrics'!I136</f>
        <v>-2.2530984337176818E-3</v>
      </c>
      <c r="F138" s="10">
        <f>'Equity Fund Metrics'!J136</f>
        <v>2.5256028218023641E-3</v>
      </c>
      <c r="G138" s="36"/>
      <c r="H138" s="10">
        <f t="array" ref="H138">PRODUCT(1+C$8:C138)</f>
        <v>1.0855720482191342</v>
      </c>
      <c r="I138" s="10">
        <f t="array" ref="I138">PRODUCT(1+D$8:D138)</f>
        <v>1.0919459845395938</v>
      </c>
      <c r="J138" s="10">
        <f t="array" ref="J138">PRODUCT(1+E$8:E138)</f>
        <v>0.99546427746719013</v>
      </c>
      <c r="K138" s="10">
        <f t="array" ref="K138">PRODUCT(1+F$8:F138)</f>
        <v>1.0919358418191834</v>
      </c>
      <c r="L138" s="36"/>
      <c r="M138" s="10">
        <f>1-H138/MAX(H$8:H138)</f>
        <v>4.967985662517671E-2</v>
      </c>
      <c r="N138" s="10">
        <f>1-I138/MAX(I$8:I138)</f>
        <v>1.570784597857422E-4</v>
      </c>
      <c r="O138" s="10">
        <f>1-J138/MAX(J$8:J138)</f>
        <v>8.4189821912833307E-2</v>
      </c>
      <c r="P138" s="10">
        <f>1-K138/MAX(K$8:K138)</f>
        <v>0</v>
      </c>
      <c r="Q138" s="36"/>
      <c r="R138" s="10"/>
      <c r="S138" s="10"/>
      <c r="T138" s="10"/>
      <c r="U138" s="11"/>
    </row>
    <row r="139" spans="2:21" x14ac:dyDescent="0.25">
      <c r="B139" s="32">
        <v>43019</v>
      </c>
      <c r="C139" s="10">
        <f>'Equity Fund Metrics'!G137</f>
        <v>4.1693073616801968E-3</v>
      </c>
      <c r="D139" s="10">
        <f>'Equity Fund Metrics'!H137</f>
        <v>1.5709666149348323E-3</v>
      </c>
      <c r="E139" s="10">
        <f>'Equity Fund Metrics'!I137</f>
        <v>2.5983407467453645E-3</v>
      </c>
      <c r="F139" s="10">
        <f>'Equity Fund Metrics'!J137</f>
        <v>1.7008836522721003E-3</v>
      </c>
      <c r="G139" s="36"/>
      <c r="H139" s="10">
        <f t="array" ref="H139">PRODUCT(1+C$8:C139)</f>
        <v>1.0900981317514085</v>
      </c>
      <c r="I139" s="10">
        <f t="array" ref="I139">PRODUCT(1+D$8:D139)</f>
        <v>1.0936613952266176</v>
      </c>
      <c r="J139" s="10">
        <f t="array" ref="J139">PRODUCT(1+E$8:E139)</f>
        <v>0.99805083286126262</v>
      </c>
      <c r="K139" s="10">
        <f t="array" ref="K139">PRODUCT(1+F$8:F139)</f>
        <v>1.0937930976418635</v>
      </c>
      <c r="L139" s="36"/>
      <c r="M139" s="10">
        <f>1-H139/MAX(H$8:H139)</f>
        <v>4.5717679855451165E-2</v>
      </c>
      <c r="N139" s="10">
        <f>1-I139/MAX(I$8:I139)</f>
        <v>0</v>
      </c>
      <c r="O139" s="10">
        <f>1-J139/MAX(J$8:J139)</f>
        <v>8.1810235010825183E-2</v>
      </c>
      <c r="P139" s="10">
        <f>1-K139/MAX(K$8:K139)</f>
        <v>0</v>
      </c>
      <c r="Q139" s="36"/>
      <c r="R139" s="10"/>
      <c r="S139" s="10"/>
      <c r="T139" s="10"/>
      <c r="U139" s="11"/>
    </row>
    <row r="140" spans="2:21" x14ac:dyDescent="0.25">
      <c r="B140" s="32">
        <v>43020</v>
      </c>
      <c r="C140" s="10">
        <f>'Equity Fund Metrics'!G138</f>
        <v>-3.513180468783017E-3</v>
      </c>
      <c r="D140" s="10">
        <f>'Equity Fund Metrics'!H138</f>
        <v>-1.4899448764351675E-3</v>
      </c>
      <c r="E140" s="10">
        <f>'Equity Fund Metrics'!I138</f>
        <v>-2.0232355923478496E-3</v>
      </c>
      <c r="F140" s="10">
        <f>'Equity Fund Metrics'!J138</f>
        <v>-1.5911066560525598E-3</v>
      </c>
      <c r="G140" s="36"/>
      <c r="H140" s="10">
        <f t="array" ref="H140">PRODUCT(1+C$8:C140)</f>
        <v>1.0862684202858826</v>
      </c>
      <c r="I140" s="10">
        <f t="array" ref="I140">PRODUCT(1+D$8:D140)</f>
        <v>1.0920319000342449</v>
      </c>
      <c r="J140" s="10">
        <f t="array" ref="J140">PRODUCT(1+E$8:E140)</f>
        <v>0.9960315408932453</v>
      </c>
      <c r="K140" s="10">
        <f t="array" ref="K140">PRODUCT(1+F$8:F140)</f>
        <v>1.0920527561638611</v>
      </c>
      <c r="L140" s="36"/>
      <c r="M140" s="10">
        <f>1-H140/MAX(H$8:H140)</f>
        <v>4.9070245864287876E-2</v>
      </c>
      <c r="N140" s="10">
        <f>1-I140/MAX(I$8:I140)</f>
        <v>1.4899448764350565E-3</v>
      </c>
      <c r="O140" s="10">
        <f>1-J140/MAX(J$8:J140)</f>
        <v>8.3667949223880766E-2</v>
      </c>
      <c r="P140" s="10">
        <f>1-K140/MAX(K$8:K140)</f>
        <v>1.5911066560526654E-3</v>
      </c>
      <c r="Q140" s="36"/>
      <c r="R140" s="10"/>
      <c r="S140" s="10"/>
      <c r="T140" s="10"/>
      <c r="U140" s="11"/>
    </row>
    <row r="141" spans="2:21" x14ac:dyDescent="0.25">
      <c r="B141" s="32">
        <v>43021</v>
      </c>
      <c r="C141" s="10">
        <f>'Equity Fund Metrics'!G139</f>
        <v>6.3460401094068697E-3</v>
      </c>
      <c r="D141" s="10">
        <f>'Equity Fund Metrics'!H139</f>
        <v>1.2172268880361603E-3</v>
      </c>
      <c r="E141" s="10">
        <f>'Equity Fund Metrics'!I139</f>
        <v>5.1288132213707094E-3</v>
      </c>
      <c r="F141" s="10">
        <f>'Equity Fund Metrics'!J139</f>
        <v>1.4736675491046959E-3</v>
      </c>
      <c r="G141" s="36"/>
      <c r="H141" s="10">
        <f t="array" ref="H141">PRODUCT(1+C$8:C141)</f>
        <v>1.0931619232505989</v>
      </c>
      <c r="I141" s="10">
        <f t="array" ref="I141">PRODUCT(1+D$8:D141)</f>
        <v>1.0933611506255598</v>
      </c>
      <c r="J141" s="10">
        <f t="array" ref="J141">PRODUCT(1+E$8:E141)</f>
        <v>1.0011400006290809</v>
      </c>
      <c r="K141" s="10">
        <f t="array" ref="K141">PRODUCT(1+F$8:F141)</f>
        <v>1.0936620788725302</v>
      </c>
      <c r="L141" s="36"/>
      <c r="M141" s="10">
        <f>1-H141/MAX(H$8:H141)</f>
        <v>4.3035607503314144E-2</v>
      </c>
      <c r="N141" s="10">
        <f>1-I141/MAX(I$8:I141)</f>
        <v>2.7453158936419086E-4</v>
      </c>
      <c r="O141" s="10">
        <f>1-J141/MAX(J$8:J141)</f>
        <v>7.8968253286694434E-2</v>
      </c>
      <c r="P141" s="10">
        <f>1-K141/MAX(K$8:K141)</f>
        <v>1.1978386919409001E-4</v>
      </c>
      <c r="Q141" s="36"/>
      <c r="R141" s="10"/>
      <c r="S141" s="10"/>
      <c r="T141" s="10"/>
      <c r="U141" s="11"/>
    </row>
    <row r="142" spans="2:21" x14ac:dyDescent="0.25">
      <c r="B142" s="32">
        <v>43024</v>
      </c>
      <c r="C142" s="10">
        <f>'Equity Fund Metrics'!G140</f>
        <v>1.8408894420626432E-2</v>
      </c>
      <c r="D142" s="10">
        <f>'Equity Fund Metrics'!H140</f>
        <v>1.3336482539441086E-3</v>
      </c>
      <c r="E142" s="10">
        <f>'Equity Fund Metrics'!I140</f>
        <v>1.7075246166682323E-2</v>
      </c>
      <c r="F142" s="10">
        <f>'Equity Fund Metrics'!J140</f>
        <v>2.1874105622782247E-3</v>
      </c>
      <c r="G142" s="36"/>
      <c r="H142" s="10">
        <f t="array" ref="H142">PRODUCT(1+C$8:C142)</f>
        <v>1.1132858256803682</v>
      </c>
      <c r="I142" s="10">
        <f t="array" ref="I142">PRODUCT(1+D$8:D142)</f>
        <v>1.0948193098150218</v>
      </c>
      <c r="J142" s="10">
        <f t="array" ref="J142">PRODUCT(1+E$8:E142)</f>
        <v>1.0182347125871349</v>
      </c>
      <c r="K142" s="10">
        <f t="array" ref="K142">PRODUCT(1+F$8:F142)</f>
        <v>1.096054366855419</v>
      </c>
      <c r="L142" s="36"/>
      <c r="M142" s="10">
        <f>1-H142/MAX(H$8:H142)</f>
        <v>2.5418951037543769E-2</v>
      </c>
      <c r="N142" s="10">
        <f>1-I142/MAX(I$8:I142)</f>
        <v>0</v>
      </c>
      <c r="O142" s="10">
        <f>1-J142/MAX(J$8:J142)</f>
        <v>6.3241409484235289E-2</v>
      </c>
      <c r="P142" s="10">
        <f>1-K142/MAX(K$8:K142)</f>
        <v>0</v>
      </c>
      <c r="Q142" s="36"/>
      <c r="R142" s="10"/>
      <c r="S142" s="10"/>
      <c r="T142" s="10"/>
      <c r="U142" s="11"/>
    </row>
    <row r="143" spans="2:21" x14ac:dyDescent="0.25">
      <c r="B143" s="32">
        <v>43025</v>
      </c>
      <c r="C143" s="10">
        <f>'Equity Fund Metrics'!G141</f>
        <v>3.6900912926580709E-3</v>
      </c>
      <c r="D143" s="10">
        <f>'Equity Fund Metrics'!H141</f>
        <v>7.0510870861761887E-4</v>
      </c>
      <c r="E143" s="10">
        <f>'Equity Fund Metrics'!I141</f>
        <v>2.984982584040452E-3</v>
      </c>
      <c r="F143" s="10">
        <f>'Equity Fund Metrics'!J141</f>
        <v>8.5435783781964139E-4</v>
      </c>
      <c r="G143" s="36"/>
      <c r="H143" s="10">
        <f t="array" ref="H143">PRODUCT(1+C$8:C143)</f>
        <v>1.1173939520119509</v>
      </c>
      <c r="I143" s="10">
        <f t="array" ref="I143">PRODUCT(1+D$8:D143)</f>
        <v>1.0955912764447351</v>
      </c>
      <c r="J143" s="10">
        <f t="array" ref="J143">PRODUCT(1+E$8:E143)</f>
        <v>1.021274125470673</v>
      </c>
      <c r="K143" s="10">
        <f t="array" ref="K143">PRODUCT(1+F$8:F143)</f>
        <v>1.0969907894944184</v>
      </c>
      <c r="L143" s="36"/>
      <c r="M143" s="10">
        <f>1-H143/MAX(H$8:H143)</f>
        <v>2.1822657994777783E-2</v>
      </c>
      <c r="N143" s="10">
        <f>1-I143/MAX(I$8:I143)</f>
        <v>0</v>
      </c>
      <c r="O143" s="10">
        <f>1-J143/MAX(J$8:J143)</f>
        <v>6.0445201406095439E-2</v>
      </c>
      <c r="P143" s="10">
        <f>1-K143/MAX(K$8:K143)</f>
        <v>0</v>
      </c>
      <c r="Q143" s="36"/>
      <c r="R143" s="10"/>
      <c r="S143" s="10"/>
      <c r="T143" s="10"/>
      <c r="U143" s="11"/>
    </row>
    <row r="144" spans="2:21" x14ac:dyDescent="0.25">
      <c r="B144" s="32">
        <v>43026</v>
      </c>
      <c r="C144" s="10">
        <f>'Equity Fund Metrics'!G142</f>
        <v>-4.4247173147232699E-3</v>
      </c>
      <c r="D144" s="10">
        <f>'Equity Fund Metrics'!H142</f>
        <v>9.7853079806631271E-4</v>
      </c>
      <c r="E144" s="10">
        <f>'Equity Fund Metrics'!I142</f>
        <v>-5.4032481127895826E-3</v>
      </c>
      <c r="F144" s="10">
        <f>'Equity Fund Metrics'!J142</f>
        <v>7.0836839242683356E-4</v>
      </c>
      <c r="G144" s="36"/>
      <c r="H144" s="10">
        <f t="array" ref="H144">PRODUCT(1+C$8:C144)</f>
        <v>1.1124497996451166</v>
      </c>
      <c r="I144" s="10">
        <f t="array" ref="I144">PRODUCT(1+D$8:D144)</f>
        <v>1.0966633462508291</v>
      </c>
      <c r="J144" s="10">
        <f t="array" ref="J144">PRODUCT(1+E$8:E144)</f>
        <v>1.0157559279795827</v>
      </c>
      <c r="K144" s="10">
        <f t="array" ref="K144">PRODUCT(1+F$8:F144)</f>
        <v>1.0977678630964798</v>
      </c>
      <c r="L144" s="36"/>
      <c r="M144" s="10">
        <f>1-H144/MAX(H$8:H144)</f>
        <v>2.6150816216818251E-2</v>
      </c>
      <c r="N144" s="10">
        <f>1-I144/MAX(I$8:I144)</f>
        <v>0</v>
      </c>
      <c r="O144" s="10">
        <f>1-J144/MAX(J$8:J144)</f>
        <v>6.5521849098460483E-2</v>
      </c>
      <c r="P144" s="10">
        <f>1-K144/MAX(K$8:K144)</f>
        <v>0</v>
      </c>
      <c r="Q144" s="36"/>
      <c r="R144" s="10"/>
      <c r="S144" s="10"/>
      <c r="T144" s="10"/>
      <c r="U144" s="11"/>
    </row>
    <row r="145" spans="2:21" x14ac:dyDescent="0.25">
      <c r="B145" s="32">
        <v>43027</v>
      </c>
      <c r="C145" s="10">
        <f>'Equity Fund Metrics'!G143</f>
        <v>-2.3660423451135504E-2</v>
      </c>
      <c r="D145" s="10">
        <f>'Equity Fund Metrics'!H143</f>
        <v>2.7365114134791924E-4</v>
      </c>
      <c r="E145" s="10">
        <f>'Equity Fund Metrics'!I143</f>
        <v>-2.3934074592483423E-2</v>
      </c>
      <c r="F145" s="10">
        <f>'Equity Fund Metrics'!J143</f>
        <v>-9.2305258827625209E-4</v>
      </c>
      <c r="G145" s="36"/>
      <c r="H145" s="10">
        <f t="array" ref="H145">PRODUCT(1+C$8:C145)</f>
        <v>1.0861287663173822</v>
      </c>
      <c r="I145" s="10">
        <f t="array" ref="I145">PRODUCT(1+D$8:D145)</f>
        <v>1.0969634494272051</v>
      </c>
      <c r="J145" s="10">
        <f t="array" ref="J145">PRODUCT(1+E$8:E145)</f>
        <v>0.99144474983156217</v>
      </c>
      <c r="K145" s="10">
        <f t="array" ref="K145">PRODUCT(1+F$8:F145)</f>
        <v>1.096754565629122</v>
      </c>
      <c r="L145" s="36"/>
      <c r="M145" s="10">
        <f>1-H145/MAX(H$8:H145)</f>
        <v>4.9192500282671081E-2</v>
      </c>
      <c r="N145" s="10">
        <f>1-I145/MAX(I$8:I145)</f>
        <v>0</v>
      </c>
      <c r="O145" s="10">
        <f>1-J145/MAX(J$8:J145)</f>
        <v>8.7887718867183828E-2</v>
      </c>
      <c r="P145" s="10">
        <f>1-K145/MAX(K$8:K145)</f>
        <v>9.2305258827629633E-4</v>
      </c>
      <c r="Q145" s="36"/>
      <c r="R145" s="10"/>
      <c r="S145" s="10"/>
      <c r="T145" s="10"/>
      <c r="U145" s="11"/>
    </row>
    <row r="146" spans="2:21" x14ac:dyDescent="0.25">
      <c r="B146" s="32">
        <v>43028</v>
      </c>
      <c r="C146" s="10">
        <f>'Equity Fund Metrics'!G144</f>
        <v>1.731147624556062E-3</v>
      </c>
      <c r="D146" s="10">
        <f>'Equity Fund Metrics'!H144</f>
        <v>5.160496900638023E-3</v>
      </c>
      <c r="E146" s="10">
        <f>'Equity Fund Metrics'!I144</f>
        <v>-3.4293492760819611E-3</v>
      </c>
      <c r="F146" s="10">
        <f>'Equity Fund Metrics'!J144</f>
        <v>4.9890294368339248E-3</v>
      </c>
      <c r="G146" s="36"/>
      <c r="H146" s="10">
        <f t="array" ref="H146">PRODUCT(1+C$8:C146)</f>
        <v>1.0880090155511546</v>
      </c>
      <c r="I146" s="10">
        <f t="array" ref="I146">PRODUCT(1+D$8:D146)</f>
        <v>1.1026243259080875</v>
      </c>
      <c r="J146" s="10">
        <f t="array" ref="J146">PRODUCT(1+E$8:E146)</f>
        <v>0.988044739496452</v>
      </c>
      <c r="K146" s="10">
        <f t="array" ref="K146">PRODUCT(1+F$8:F146)</f>
        <v>1.1022263064420277</v>
      </c>
      <c r="L146" s="36"/>
      <c r="M146" s="10">
        <f>1-H146/MAX(H$8:H146)</f>
        <v>4.754651213812533E-2</v>
      </c>
      <c r="N146" s="10">
        <f>1-I146/MAX(I$8:I146)</f>
        <v>0</v>
      </c>
      <c r="O146" s="10">
        <f>1-J146/MAX(J$8:J146)</f>
        <v>9.1015670458192144E-2</v>
      </c>
      <c r="P146" s="10">
        <f>1-K146/MAX(K$8:K146)</f>
        <v>0</v>
      </c>
      <c r="Q146" s="36"/>
      <c r="R146" s="10"/>
      <c r="S146" s="10"/>
      <c r="T146" s="10"/>
      <c r="U146" s="11"/>
    </row>
    <row r="147" spans="2:21" x14ac:dyDescent="0.25">
      <c r="B147" s="32">
        <v>43031</v>
      </c>
      <c r="C147" s="10">
        <f>'Equity Fund Metrics'!G145</f>
        <v>-5.1199299995596803E-4</v>
      </c>
      <c r="D147" s="10">
        <f>'Equity Fund Metrics'!H145</f>
        <v>-3.8893494915935856E-3</v>
      </c>
      <c r="E147" s="10">
        <f>'Equity Fund Metrics'!I145</f>
        <v>3.3773564916376175E-3</v>
      </c>
      <c r="F147" s="10">
        <f>'Equity Fund Metrics'!J145</f>
        <v>-3.7204816670117044E-3</v>
      </c>
      <c r="G147" s="36"/>
      <c r="H147" s="10">
        <f t="array" ref="H147">PRODUCT(1+C$8:C147)</f>
        <v>1.0874519625513035</v>
      </c>
      <c r="I147" s="10">
        <f t="array" ref="I147">PRODUCT(1+D$8:D147)</f>
        <v>1.098335834546698</v>
      </c>
      <c r="J147" s="10">
        <f t="array" ref="J147">PRODUCT(1+E$8:E147)</f>
        <v>0.99138171881141868</v>
      </c>
      <c r="K147" s="10">
        <f t="array" ref="K147">PRODUCT(1+F$8:F147)</f>
        <v>1.0981254936760121</v>
      </c>
      <c r="L147" s="36"/>
      <c r="M147" s="10">
        <f>1-H147/MAX(H$8:H147)</f>
        <v>4.8034161656694163E-2</v>
      </c>
      <c r="N147" s="10">
        <f>1-I147/MAX(I$8:I147)</f>
        <v>3.8893494915936966E-3</v>
      </c>
      <c r="O147" s="10">
        <f>1-J147/MAX(J$8:J147)</f>
        <v>8.794570633201737E-2</v>
      </c>
      <c r="P147" s="10">
        <f>1-K147/MAX(K$8:K147)</f>
        <v>3.7204816670116658E-3</v>
      </c>
      <c r="Q147" s="36"/>
      <c r="R147" s="10"/>
      <c r="S147" s="10"/>
      <c r="T147" s="10"/>
      <c r="U147" s="11"/>
    </row>
    <row r="148" spans="2:21" x14ac:dyDescent="0.25">
      <c r="B148" s="32">
        <v>43032</v>
      </c>
      <c r="C148" s="10">
        <f>'Equity Fund Metrics'!G146</f>
        <v>5.955095846656544E-3</v>
      </c>
      <c r="D148" s="10">
        <f>'Equity Fund Metrics'!H146</f>
        <v>1.757095741953929E-3</v>
      </c>
      <c r="E148" s="10">
        <f>'Equity Fund Metrics'!I146</f>
        <v>4.198000104702615E-3</v>
      </c>
      <c r="F148" s="10">
        <f>'Equity Fund Metrics'!J146</f>
        <v>1.9669957471890598E-3</v>
      </c>
      <c r="G148" s="36"/>
      <c r="H148" s="10">
        <f t="array" ref="H148">PRODUCT(1+C$8:C148)</f>
        <v>1.0939278432169313</v>
      </c>
      <c r="I148" s="10">
        <f t="array" ref="I148">PRODUCT(1+D$8:D148)</f>
        <v>1.1002657157648155</v>
      </c>
      <c r="J148" s="10">
        <f t="array" ref="J148">PRODUCT(1+E$8:E148)</f>
        <v>0.99554353937078932</v>
      </c>
      <c r="K148" s="10">
        <f t="array" ref="K148">PRODUCT(1+F$8:F148)</f>
        <v>1.1002855018519526</v>
      </c>
      <c r="L148" s="36"/>
      <c r="M148" s="10">
        <f>1-H148/MAX(H$8:H148)</f>
        <v>4.236511384661712E-2</v>
      </c>
      <c r="N148" s="10">
        <f>1-I148/MAX(I$8:I148)</f>
        <v>2.139087709070342E-3</v>
      </c>
      <c r="O148" s="10">
        <f>1-J148/MAX(J$8:J148)</f>
        <v>8.4116902311704655E-2</v>
      </c>
      <c r="P148" s="10">
        <f>1-K148/MAX(K$8:K148)</f>
        <v>1.7608040914391943E-3</v>
      </c>
      <c r="Q148" s="36"/>
      <c r="R148" s="10"/>
      <c r="S148" s="10"/>
      <c r="T148" s="10"/>
      <c r="U148" s="11"/>
    </row>
    <row r="149" spans="2:21" x14ac:dyDescent="0.25">
      <c r="B149" s="32">
        <v>43033</v>
      </c>
      <c r="C149" s="10">
        <f>'Equity Fund Metrics'!G147</f>
        <v>-4.3922762636771084E-3</v>
      </c>
      <c r="D149" s="10">
        <f>'Equity Fund Metrics'!H147</f>
        <v>-4.9500823953309014E-3</v>
      </c>
      <c r="E149" s="10">
        <f>'Equity Fund Metrics'!I147</f>
        <v>5.57806131653793E-4</v>
      </c>
      <c r="F149" s="10">
        <f>'Equity Fund Metrics'!J147</f>
        <v>-4.9221920887482116E-3</v>
      </c>
      <c r="G149" s="36"/>
      <c r="H149" s="10">
        <f t="array" ref="H149">PRODUCT(1+C$8:C149)</f>
        <v>1.089123009916994</v>
      </c>
      <c r="I149" s="10">
        <f t="array" ref="I149">PRODUCT(1+D$8:D149)</f>
        <v>1.0948193098150218</v>
      </c>
      <c r="J149" s="10">
        <f t="array" ref="J149">PRODUCT(1+E$8:E149)</f>
        <v>0.99609885966137868</v>
      </c>
      <c r="K149" s="10">
        <f t="array" ref="K149">PRODUCT(1+F$8:F149)</f>
        <v>1.0948696852593727</v>
      </c>
      <c r="L149" s="36"/>
      <c r="M149" s="10">
        <f>1-H149/MAX(H$8:H149)</f>
        <v>4.6571310826337808E-2</v>
      </c>
      <c r="N149" s="10">
        <f>1-I149/MAX(I$8:I149)</f>
        <v>7.0785814439905392E-3</v>
      </c>
      <c r="O149" s="10">
        <f>1-J149/MAX(J$8:J149)</f>
        <v>8.3606017103936003E-2</v>
      </c>
      <c r="P149" s="10">
        <f>1-K149/MAX(K$8:K149)</f>
        <v>6.6743291642186175E-3</v>
      </c>
      <c r="Q149" s="36"/>
      <c r="R149" s="10"/>
      <c r="S149" s="10"/>
      <c r="T149" s="10"/>
      <c r="U149" s="11"/>
    </row>
    <row r="150" spans="2:21" x14ac:dyDescent="0.25">
      <c r="B150" s="32">
        <v>43034</v>
      </c>
      <c r="C150" s="10">
        <f>'Equity Fund Metrics'!G148</f>
        <v>6.3935714354539375E-3</v>
      </c>
      <c r="D150" s="10">
        <f>'Equity Fund Metrics'!H148</f>
        <v>1.2926670050661393E-3</v>
      </c>
      <c r="E150" s="10">
        <f>'Equity Fund Metrics'!I148</f>
        <v>5.1009044303877982E-3</v>
      </c>
      <c r="F150" s="10">
        <f>'Equity Fund Metrics'!J148</f>
        <v>1.5477122265855291E-3</v>
      </c>
      <c r="G150" s="36"/>
      <c r="H150" s="10">
        <f t="array" ref="H150">PRODUCT(1+C$8:C150)</f>
        <v>1.0960863956828948</v>
      </c>
      <c r="I150" s="10">
        <f t="array" ref="I150">PRODUCT(1+D$8:D150)</f>
        <v>1.096234546613329</v>
      </c>
      <c r="J150" s="10">
        <f t="array" ref="J150">PRODUCT(1+E$8:E150)</f>
        <v>1.0011798647477297</v>
      </c>
      <c r="K150" s="10">
        <f t="array" ref="K150">PRODUCT(1+F$8:F150)</f>
        <v>1.0965642284577664</v>
      </c>
      <c r="L150" s="36"/>
      <c r="M150" s="10">
        <f>1-H150/MAX(H$8:H150)</f>
        <v>4.0475496393494792E-2</v>
      </c>
      <c r="N150" s="10">
        <f>1-I150/MAX(I$8:I150)</f>
        <v>5.7950646875998268E-3</v>
      </c>
      <c r="O150" s="10">
        <f>1-J150/MAX(J$8:J150)</f>
        <v>7.8931578976600747E-2</v>
      </c>
      <c r="P150" s="10">
        <f>1-K150/MAX(K$8:K150)</f>
        <v>5.1369468784848715E-3</v>
      </c>
      <c r="Q150" s="36"/>
      <c r="R150" s="10"/>
      <c r="S150" s="10"/>
      <c r="T150" s="10"/>
      <c r="U150" s="11"/>
    </row>
    <row r="151" spans="2:21" x14ac:dyDescent="0.25">
      <c r="B151" s="32">
        <v>43035</v>
      </c>
      <c r="C151" s="10">
        <f>'Equity Fund Metrics'!G149</f>
        <v>3.5829915579467686E-2</v>
      </c>
      <c r="D151" s="10">
        <f>'Equity Fund Metrics'!H149</f>
        <v>8.1761712596091218E-3</v>
      </c>
      <c r="E151" s="10">
        <f>'Equity Fund Metrics'!I149</f>
        <v>2.7653744319858564E-2</v>
      </c>
      <c r="F151" s="10">
        <f>'Equity Fund Metrics'!J149</f>
        <v>9.558858475602049E-3</v>
      </c>
      <c r="G151" s="36"/>
      <c r="H151" s="10">
        <f t="array" ref="H151">PRODUCT(1+C$8:C151)</f>
        <v>1.1353590787080159</v>
      </c>
      <c r="I151" s="10">
        <f t="array" ref="I151">PRODUCT(1+D$8:D151)</f>
        <v>1.1051975480071394</v>
      </c>
      <c r="J151" s="10">
        <f t="array" ref="J151">PRODUCT(1+E$8:E151)</f>
        <v>1.028866236745654</v>
      </c>
      <c r="K151" s="10">
        <f t="array" ref="K151">PRODUCT(1+F$8:F151)</f>
        <v>1.1070461307270019</v>
      </c>
      <c r="L151" s="36"/>
      <c r="M151" s="10">
        <f>1-H151/MAX(H$8:H151)</f>
        <v>6.0958144328431274E-3</v>
      </c>
      <c r="N151" s="10">
        <f>1-I151/MAX(I$8:I151)</f>
        <v>0</v>
      </c>
      <c r="O151" s="10">
        <f>1-J151/MAX(J$8:J151)</f>
        <v>5.3460588360523809E-2</v>
      </c>
      <c r="P151" s="10">
        <f>1-K151/MAX(K$8:K151)</f>
        <v>0</v>
      </c>
      <c r="Q151" s="36"/>
      <c r="R151" s="10"/>
      <c r="S151" s="10"/>
      <c r="T151" s="10"/>
      <c r="U151" s="11"/>
    </row>
    <row r="152" spans="2:21" x14ac:dyDescent="0.25">
      <c r="B152" s="32">
        <v>43038</v>
      </c>
      <c r="C152" s="10">
        <f>'Equity Fund Metrics'!G150</f>
        <v>2.2508495747751489E-2</v>
      </c>
      <c r="D152" s="10">
        <f>'Equity Fund Metrics'!H150</f>
        <v>-3.7250745162068499E-3</v>
      </c>
      <c r="E152" s="10">
        <f>'Equity Fund Metrics'!I150</f>
        <v>2.6233570263958339E-2</v>
      </c>
      <c r="F152" s="10">
        <f>'Equity Fund Metrics'!J150</f>
        <v>-2.4133960030089325E-3</v>
      </c>
      <c r="G152" s="36"/>
      <c r="H152" s="10">
        <f t="array" ref="H152">PRODUCT(1+C$8:C152)</f>
        <v>1.1609143037032863</v>
      </c>
      <c r="I152" s="10">
        <f t="array" ref="I152">PRODUCT(1+D$8:D152)</f>
        <v>1.1010806047856838</v>
      </c>
      <c r="J152" s="10">
        <f t="array" ref="J152">PRODUCT(1+E$8:E152)</f>
        <v>1.0558570714595354</v>
      </c>
      <c r="K152" s="10">
        <f t="array" ref="K152">PRODUCT(1+F$8:F152)</f>
        <v>1.1043743900199587</v>
      </c>
      <c r="L152" s="36"/>
      <c r="M152" s="10">
        <f>1-H152/MAX(H$8:H152)</f>
        <v>0</v>
      </c>
      <c r="N152" s="10">
        <f>1-I152/MAX(I$8:I152)</f>
        <v>3.7250745162067389E-3</v>
      </c>
      <c r="O152" s="10">
        <f>1-J152/MAX(J$8:J152)</f>
        <v>2.8629480197673862E-2</v>
      </c>
      <c r="P152" s="10">
        <f>1-K152/MAX(K$8:K152)</f>
        <v>2.4133960030090496E-3</v>
      </c>
      <c r="Q152" s="36"/>
      <c r="R152" s="10"/>
      <c r="S152" s="10"/>
      <c r="T152" s="10"/>
      <c r="U152" s="11"/>
    </row>
    <row r="153" spans="2:21" x14ac:dyDescent="0.25">
      <c r="B153" s="32">
        <v>43039</v>
      </c>
      <c r="C153" s="10">
        <f>'Equity Fund Metrics'!G151</f>
        <v>1.3915549332060184E-2</v>
      </c>
      <c r="D153" s="10">
        <f>'Equity Fund Metrics'!H151</f>
        <v>1.557805354927666E-3</v>
      </c>
      <c r="E153" s="10">
        <f>'Equity Fund Metrics'!I151</f>
        <v>1.2357743977132518E-2</v>
      </c>
      <c r="F153" s="10">
        <f>'Equity Fund Metrics'!J151</f>
        <v>2.1756925537842918E-3</v>
      </c>
      <c r="G153" s="36"/>
      <c r="H153" s="10">
        <f t="array" ref="H153">PRODUCT(1+C$8:C153)</f>
        <v>1.1770690639667636</v>
      </c>
      <c r="I153" s="10">
        <f t="array" ref="I153">PRODUCT(1+D$8:D153)</f>
        <v>1.1027958740480259</v>
      </c>
      <c r="J153" s="10">
        <f t="array" ref="J153">PRODUCT(1+E$8:E153)</f>
        <v>1.0689050828250772</v>
      </c>
      <c r="K153" s="10">
        <f t="array" ref="K153">PRODUCT(1+F$8:F153)</f>
        <v>1.1067771691569153</v>
      </c>
      <c r="L153" s="36"/>
      <c r="M153" s="10">
        <f>1-H153/MAX(H$8:H153)</f>
        <v>0</v>
      </c>
      <c r="N153" s="10">
        <f>1-I153/MAX(I$8:I153)</f>
        <v>2.1730721023079935E-3</v>
      </c>
      <c r="O153" s="10">
        <f>1-J153/MAX(J$8:J153)</f>
        <v>1.6625532007022659E-2</v>
      </c>
      <c r="P153" s="10">
        <f>1-K153/MAX(K$8:K153)</f>
        <v>2.4295425693776629E-4</v>
      </c>
      <c r="Q153" s="36"/>
      <c r="R153" s="10"/>
      <c r="S153" s="10"/>
      <c r="T153" s="10"/>
      <c r="U153" s="11"/>
    </row>
    <row r="154" spans="2:21" x14ac:dyDescent="0.25">
      <c r="B154" s="32">
        <v>43040</v>
      </c>
      <c r="C154" s="10">
        <f>'Equity Fund Metrics'!G152</f>
        <v>-1.2718780532727569E-2</v>
      </c>
      <c r="D154" s="10">
        <f>'Equity Fund Metrics'!H152</f>
        <v>1.3223667665631655E-3</v>
      </c>
      <c r="E154" s="10">
        <f>'Equity Fund Metrics'!I152</f>
        <v>-1.4041147299290735E-2</v>
      </c>
      <c r="F154" s="10">
        <f>'Equity Fund Metrics'!J152</f>
        <v>6.203094015986288E-4</v>
      </c>
      <c r="G154" s="36"/>
      <c r="H154" s="10">
        <f t="array" ref="H154">PRODUCT(1+C$8:C154)</f>
        <v>1.1620981808703073</v>
      </c>
      <c r="I154" s="10">
        <f t="array" ref="I154">PRODUCT(1+D$8:D154)</f>
        <v>1.1042541746621699</v>
      </c>
      <c r="J154" s="10">
        <f t="array" ref="J154">PRODUCT(1+E$8:E154)</f>
        <v>1.0538964291081698</v>
      </c>
      <c r="K154" s="10">
        <f t="array" ref="K154">PRODUCT(1+F$8:F154)</f>
        <v>1.1074637134404179</v>
      </c>
      <c r="L154" s="36"/>
      <c r="M154" s="10">
        <f>1-H154/MAX(H$8:H154)</f>
        <v>1.2718780532727569E-2</v>
      </c>
      <c r="N154" s="10">
        <f>1-I154/MAX(I$8:I154)</f>
        <v>8.5357893407433938E-4</v>
      </c>
      <c r="O154" s="10">
        <f>1-J154/MAX(J$8:J154)</f>
        <v>3.0433237762473642E-2</v>
      </c>
      <c r="P154" s="10">
        <f>1-K154/MAX(K$8:K154)</f>
        <v>0</v>
      </c>
      <c r="Q154" s="36"/>
      <c r="R154" s="10"/>
      <c r="S154" s="10"/>
      <c r="T154" s="10"/>
      <c r="U154" s="11"/>
    </row>
    <row r="155" spans="2:21" x14ac:dyDescent="0.25">
      <c r="B155" s="32">
        <v>43041</v>
      </c>
      <c r="C155" s="10">
        <f>'Equity Fund Metrics'!G153</f>
        <v>7.3100556998260124E-3</v>
      </c>
      <c r="D155" s="10">
        <f>'Equity Fund Metrics'!H153</f>
        <v>3.8825203019077215E-4</v>
      </c>
      <c r="E155" s="10">
        <f>'Equity Fund Metrics'!I153</f>
        <v>6.9218036696352403E-3</v>
      </c>
      <c r="F155" s="10">
        <f>'Equity Fund Metrics'!J153</f>
        <v>7.3434221367253412E-4</v>
      </c>
      <c r="G155" s="36"/>
      <c r="H155" s="10">
        <f t="array" ref="H155">PRODUCT(1+C$8:C155)</f>
        <v>1.1705931833011356</v>
      </c>
      <c r="I155" s="10">
        <f t="array" ref="I155">PRODUCT(1+D$8:D155)</f>
        <v>1.1046829035873291</v>
      </c>
      <c r="J155" s="10">
        <f t="array" ref="J155">PRODUCT(1+E$8:E155)</f>
        <v>1.0611912932785863</v>
      </c>
      <c r="K155" s="10">
        <f t="array" ref="K155">PRODUCT(1+F$8:F155)</f>
        <v>1.1082769707953077</v>
      </c>
      <c r="L155" s="36"/>
      <c r="M155" s="10">
        <f>1-H155/MAX(H$8:H155)</f>
        <v>5.501699827029749E-3</v>
      </c>
      <c r="N155" s="10">
        <f>1-I155/MAX(I$8:I155)</f>
        <v>4.6565830763767302E-4</v>
      </c>
      <c r="O155" s="10">
        <f>1-J155/MAX(J$8:J155)</f>
        <v>2.3722086989661495E-2</v>
      </c>
      <c r="P155" s="10">
        <f>1-K155/MAX(K$8:K155)</f>
        <v>0</v>
      </c>
      <c r="Q155" s="36"/>
      <c r="R155" s="10"/>
      <c r="S155" s="10"/>
      <c r="T155" s="10"/>
      <c r="U155" s="11"/>
    </row>
    <row r="156" spans="2:21" x14ac:dyDescent="0.25">
      <c r="B156" s="32">
        <v>43042</v>
      </c>
      <c r="C156" s="10">
        <f>'Equity Fund Metrics'!G154</f>
        <v>2.6113951510986499E-2</v>
      </c>
      <c r="D156" s="10">
        <f>'Equity Fund Metrics'!H154</f>
        <v>3.3387725985982719E-3</v>
      </c>
      <c r="E156" s="10">
        <f>'Equity Fund Metrics'!I154</f>
        <v>2.2775178912388228E-2</v>
      </c>
      <c r="F156" s="10">
        <f>'Equity Fund Metrics'!J154</f>
        <v>4.4775315442176829E-3</v>
      </c>
      <c r="G156" s="36"/>
      <c r="H156" s="10">
        <f t="array" ref="H156">PRODUCT(1+C$8:C156)</f>
        <v>1.2011619969289529</v>
      </c>
      <c r="I156" s="10">
        <f t="array" ref="I156">PRODUCT(1+D$8:D156)</f>
        <v>1.1083711885959664</v>
      </c>
      <c r="J156" s="10">
        <f t="array" ref="J156">PRODUCT(1+E$8:E156)</f>
        <v>1.0853601148432748</v>
      </c>
      <c r="K156" s="10">
        <f t="array" ref="K156">PRODUCT(1+F$8:F156)</f>
        <v>1.1132393158917737</v>
      </c>
      <c r="L156" s="36"/>
      <c r="M156" s="10">
        <f>1-H156/MAX(H$8:H156)</f>
        <v>0</v>
      </c>
      <c r="N156" s="10">
        <f>1-I156/MAX(I$8:I156)</f>
        <v>0</v>
      </c>
      <c r="O156" s="10">
        <f>1-J156/MAX(J$8:J156)</f>
        <v>1.4871828526380471E-3</v>
      </c>
      <c r="P156" s="10">
        <f>1-K156/MAX(K$8:K156)</f>
        <v>0</v>
      </c>
      <c r="Q156" s="36"/>
      <c r="R156" s="10"/>
      <c r="S156" s="10"/>
      <c r="T156" s="10"/>
      <c r="U156" s="11"/>
    </row>
    <row r="157" spans="2:21" x14ac:dyDescent="0.25">
      <c r="B157" s="32">
        <v>43045</v>
      </c>
      <c r="C157" s="10">
        <f>'Equity Fund Metrics'!G155</f>
        <v>1.0144951107521782E-2</v>
      </c>
      <c r="D157" s="10">
        <f>'Equity Fund Metrics'!H155</f>
        <v>1.5475585074660181E-3</v>
      </c>
      <c r="E157" s="10">
        <f>'Equity Fund Metrics'!I155</f>
        <v>8.5973926000557643E-3</v>
      </c>
      <c r="F157" s="10">
        <f>'Equity Fund Metrics'!J155</f>
        <v>1.9774281374688061E-3</v>
      </c>
      <c r="G157" s="36"/>
      <c r="H157" s="10">
        <f t="array" ref="H157">PRODUCT(1+C$8:C157)</f>
        <v>1.2133477266600103</v>
      </c>
      <c r="I157" s="10">
        <f t="array" ref="I157">PRODUCT(1+D$8:D157)</f>
        <v>1.1100864578583083</v>
      </c>
      <c r="J157" s="10">
        <f t="array" ref="J157">PRODUCT(1+E$8:E157)</f>
        <v>1.0946913818630239</v>
      </c>
      <c r="K157" s="10">
        <f t="array" ref="K157">PRODUCT(1+F$8:F157)</f>
        <v>1.1154406666387546</v>
      </c>
      <c r="L157" s="36"/>
      <c r="M157" s="10">
        <f>1-H157/MAX(H$8:H157)</f>
        <v>0</v>
      </c>
      <c r="N157" s="10">
        <f>1-I157/MAX(I$8:I157)</f>
        <v>0</v>
      </c>
      <c r="O157" s="10">
        <f>1-J157/MAX(J$8:J157)</f>
        <v>0</v>
      </c>
      <c r="P157" s="10">
        <f>1-K157/MAX(K$8:K157)</f>
        <v>0</v>
      </c>
      <c r="Q157" s="36"/>
      <c r="R157" s="10"/>
      <c r="S157" s="10"/>
      <c r="T157" s="10"/>
      <c r="U157" s="11"/>
    </row>
    <row r="158" spans="2:21" x14ac:dyDescent="0.25">
      <c r="B158" s="32">
        <v>43046</v>
      </c>
      <c r="C158" s="10">
        <f>'Equity Fund Metrics'!G156</f>
        <v>3.2136371787152562E-3</v>
      </c>
      <c r="D158" s="10">
        <f>'Equity Fund Metrics'!H156</f>
        <v>-6.9547496646682472E-4</v>
      </c>
      <c r="E158" s="10">
        <f>'Equity Fund Metrics'!I156</f>
        <v>3.9091121451820809E-3</v>
      </c>
      <c r="F158" s="10">
        <f>'Equity Fund Metrics'!J156</f>
        <v>-5.0001935920772063E-4</v>
      </c>
      <c r="G158" s="36"/>
      <c r="H158" s="10">
        <f t="array" ref="H158">PRODUCT(1+C$8:C158)</f>
        <v>1.2172469860251145</v>
      </c>
      <c r="I158" s="10">
        <f t="array" ref="I158">PRODUCT(1+D$8:D158)</f>
        <v>1.109314420516254</v>
      </c>
      <c r="J158" s="10">
        <f t="array" ref="J158">PRODUCT(1+E$8:E158)</f>
        <v>1.098970653239091</v>
      </c>
      <c r="K158" s="10">
        <f t="array" ref="K158">PRODUCT(1+F$8:F158)</f>
        <v>1.1148829247113876</v>
      </c>
      <c r="L158" s="36"/>
      <c r="M158" s="10">
        <f>1-H158/MAX(H$8:H158)</f>
        <v>0</v>
      </c>
      <c r="N158" s="10">
        <f>1-I158/MAX(I$8:I158)</f>
        <v>6.9547496646682472E-4</v>
      </c>
      <c r="O158" s="10">
        <f>1-J158/MAX(J$8:J158)</f>
        <v>0</v>
      </c>
      <c r="P158" s="10">
        <f>1-K158/MAX(K$8:K158)</f>
        <v>5.0001935920773732E-4</v>
      </c>
      <c r="Q158" s="36"/>
      <c r="R158" s="10"/>
      <c r="S158" s="10"/>
      <c r="T158" s="10"/>
      <c r="U158" s="11"/>
    </row>
    <row r="159" spans="2:21" x14ac:dyDescent="0.25">
      <c r="B159" s="32">
        <v>43047</v>
      </c>
      <c r="C159" s="10">
        <f>'Equity Fund Metrics'!G157</f>
        <v>8.1805427441601353E-3</v>
      </c>
      <c r="D159" s="10">
        <f>'Equity Fund Metrics'!H157</f>
        <v>1.7012047523072837E-3</v>
      </c>
      <c r="E159" s="10">
        <f>'Equity Fund Metrics'!I157</f>
        <v>6.4793379918528515E-3</v>
      </c>
      <c r="F159" s="10">
        <f>'Equity Fund Metrics'!J157</f>
        <v>2.0251716518999261E-3</v>
      </c>
      <c r="G159" s="36"/>
      <c r="H159" s="10">
        <f t="array" ref="H159">PRODUCT(1+C$8:C159)</f>
        <v>1.227204727024493</v>
      </c>
      <c r="I159" s="10">
        <f t="array" ref="I159">PRODUCT(1+D$8:D159)</f>
        <v>1.1112015914802391</v>
      </c>
      <c r="J159" s="10">
        <f t="array" ref="J159">PRODUCT(1+E$8:E159)</f>
        <v>1.1060912555445543</v>
      </c>
      <c r="K159" s="10">
        <f t="array" ref="K159">PRODUCT(1+F$8:F159)</f>
        <v>1.1171407540057003</v>
      </c>
      <c r="L159" s="36"/>
      <c r="M159" s="10">
        <f>1-H159/MAX(H$8:H159)</f>
        <v>0</v>
      </c>
      <c r="N159" s="10">
        <f>1-I159/MAX(I$8:I159)</f>
        <v>0</v>
      </c>
      <c r="O159" s="10">
        <f>1-J159/MAX(J$8:J159)</f>
        <v>0</v>
      </c>
      <c r="P159" s="10">
        <f>1-K159/MAX(K$8:K159)</f>
        <v>0</v>
      </c>
      <c r="Q159" s="36"/>
      <c r="R159" s="10"/>
      <c r="S159" s="10"/>
      <c r="T159" s="10"/>
      <c r="U159" s="11"/>
    </row>
    <row r="160" spans="2:21" x14ac:dyDescent="0.25">
      <c r="B160" s="32">
        <v>43048</v>
      </c>
      <c r="C160" s="10">
        <f>'Equity Fund Metrics'!G158</f>
        <v>-2.0427318099427438E-3</v>
      </c>
      <c r="D160" s="10">
        <f>'Equity Fund Metrics'!H158</f>
        <v>-3.6278840914932831E-3</v>
      </c>
      <c r="E160" s="10">
        <f>'Equity Fund Metrics'!I158</f>
        <v>1.5851522815505392E-3</v>
      </c>
      <c r="F160" s="10">
        <f>'Equity Fund Metrics'!J158</f>
        <v>-3.5486264774157563E-3</v>
      </c>
      <c r="G160" s="36"/>
      <c r="H160" s="10">
        <f t="array" ref="H160">PRODUCT(1+C$8:C160)</f>
        <v>1.224697876891288</v>
      </c>
      <c r="I160" s="10">
        <f t="array" ref="I160">PRODUCT(1+D$8:D160)</f>
        <v>1.107170280904066</v>
      </c>
      <c r="J160" s="10">
        <f t="array" ref="J160">PRODUCT(1+E$8:E160)</f>
        <v>1.1078445786218838</v>
      </c>
      <c r="K160" s="10">
        <f t="array" ref="K160">PRODUCT(1+F$8:F160)</f>
        <v>1.1131764387470355</v>
      </c>
      <c r="L160" s="36"/>
      <c r="M160" s="10">
        <f>1-H160/MAX(H$8:H160)</f>
        <v>2.0427318099427438E-3</v>
      </c>
      <c r="N160" s="10">
        <f>1-I160/MAX(I$8:I160)</f>
        <v>3.6278840914932831E-3</v>
      </c>
      <c r="O160" s="10">
        <f>1-J160/MAX(J$8:J160)</f>
        <v>0</v>
      </c>
      <c r="P160" s="10">
        <f>1-K160/MAX(K$8:K160)</f>
        <v>3.5486264774157172E-3</v>
      </c>
      <c r="Q160" s="36"/>
      <c r="R160" s="10"/>
      <c r="S160" s="10"/>
      <c r="T160" s="10"/>
      <c r="U160" s="11"/>
    </row>
    <row r="161" spans="2:21" x14ac:dyDescent="0.25">
      <c r="B161" s="32">
        <v>43049</v>
      </c>
      <c r="C161" s="10">
        <f>'Equity Fund Metrics'!G159</f>
        <v>-3.3095529478358587E-3</v>
      </c>
      <c r="D161" s="10">
        <f>'Equity Fund Metrics'!H159</f>
        <v>-3.1001347351344855E-4</v>
      </c>
      <c r="E161" s="10">
        <f>'Equity Fund Metrics'!I159</f>
        <v>-2.9995394743224102E-3</v>
      </c>
      <c r="F161" s="10">
        <f>'Equity Fund Metrics'!J159</f>
        <v>-4.599904472295691E-4</v>
      </c>
      <c r="G161" s="36"/>
      <c r="H161" s="10">
        <f t="array" ref="H161">PRODUCT(1+C$8:C161)</f>
        <v>1.220644674422614</v>
      </c>
      <c r="I161" s="10">
        <f t="array" ref="I161">PRODUCT(1+D$8:D161)</f>
        <v>1.106827043199512</v>
      </c>
      <c r="J161" s="10">
        <f t="array" ref="J161">PRODUCT(1+E$8:E161)</f>
        <v>1.1045215550768934</v>
      </c>
      <c r="K161" s="10">
        <f t="array" ref="K161">PRODUCT(1+F$8:F161)</f>
        <v>1.1126643882191309</v>
      </c>
      <c r="L161" s="36"/>
      <c r="M161" s="10">
        <f>1-H161/MAX(H$8:H161)</f>
        <v>5.3455242286953863E-3</v>
      </c>
      <c r="N161" s="10">
        <f>1-I161/MAX(I$8:I161)</f>
        <v>3.9367728720580697E-3</v>
      </c>
      <c r="O161" s="10">
        <f>1-J161/MAX(J$8:J161)</f>
        <v>2.9995394743224102E-3</v>
      </c>
      <c r="P161" s="10">
        <f>1-K161/MAX(K$8:K161)</f>
        <v>4.0069845903648593E-3</v>
      </c>
      <c r="Q161" s="36"/>
      <c r="R161" s="10"/>
      <c r="S161" s="10"/>
      <c r="T161" s="10"/>
      <c r="U161" s="11"/>
    </row>
    <row r="162" spans="2:21" x14ac:dyDescent="0.25">
      <c r="B162" s="32">
        <v>43052</v>
      </c>
      <c r="C162" s="10">
        <f>'Equity Fund Metrics'!G160</f>
        <v>-4.0075512435185923E-3</v>
      </c>
      <c r="D162" s="10">
        <f>'Equity Fund Metrics'!H160</f>
        <v>9.3000939784237957E-4</v>
      </c>
      <c r="E162" s="10">
        <f>'Equity Fund Metrics'!I160</f>
        <v>-4.9375606413609718E-3</v>
      </c>
      <c r="F162" s="10">
        <f>'Equity Fund Metrics'!J160</f>
        <v>6.8313136577433098E-4</v>
      </c>
      <c r="G162" s="36"/>
      <c r="H162" s="10">
        <f t="array" ref="H162">PRODUCT(1+C$8:C162)</f>
        <v>1.2157528783397373</v>
      </c>
      <c r="I162" s="10">
        <f t="array" ref="I162">PRODUCT(1+D$8:D162)</f>
        <v>1.1078564027514737</v>
      </c>
      <c r="J162" s="10">
        <f t="array" ref="J162">PRODUCT(1+E$8:E162)</f>
        <v>1.0990679129190108</v>
      </c>
      <c r="K162" s="10">
        <f t="array" ref="K162">PRODUCT(1+F$8:F162)</f>
        <v>1.1134244841623036</v>
      </c>
      <c r="L162" s="36"/>
      <c r="M162" s="10">
        <f>1-H162/MAX(H$8:H162)</f>
        <v>9.3316530099440964E-3</v>
      </c>
      <c r="N162" s="10">
        <f>1-I162/MAX(I$8:I162)</f>
        <v>3.0104247099838055E-3</v>
      </c>
      <c r="O162" s="10">
        <f>1-J162/MAX(J$8:J162)</f>
        <v>7.922289707632757E-3</v>
      </c>
      <c r="P162" s="10">
        <f>1-K162/MAX(K$8:K162)</f>
        <v>3.3265905214463487E-3</v>
      </c>
      <c r="Q162" s="36"/>
      <c r="R162" s="10"/>
      <c r="S162" s="10"/>
      <c r="T162" s="10"/>
      <c r="U162" s="11"/>
    </row>
    <row r="163" spans="2:21" x14ac:dyDescent="0.25">
      <c r="B163" s="32">
        <v>43053</v>
      </c>
      <c r="C163" s="10">
        <f>'Equity Fund Metrics'!G161</f>
        <v>-1.5117526792524649E-2</v>
      </c>
      <c r="D163" s="10">
        <f>'Equity Fund Metrics'!H161</f>
        <v>-2.3225759836518201E-3</v>
      </c>
      <c r="E163" s="10">
        <f>'Equity Fund Metrics'!I161</f>
        <v>-1.2794950808872829E-2</v>
      </c>
      <c r="F163" s="10">
        <f>'Equity Fund Metrics'!J161</f>
        <v>-2.9623235240954613E-3</v>
      </c>
      <c r="G163" s="36"/>
      <c r="H163" s="10">
        <f t="array" ref="H163">PRODUCT(1+C$8:C163)</f>
        <v>1.1973737016283474</v>
      </c>
      <c r="I163" s="10">
        <f t="array" ref="I163">PRODUCT(1+D$8:D163)</f>
        <v>1.1052833220771081</v>
      </c>
      <c r="J163" s="10">
        <f t="array" ref="J163">PRODUCT(1+E$8:E163)</f>
        <v>1.0850053930376016</v>
      </c>
      <c r="K163" s="10">
        <f t="array" ref="K163">PRODUCT(1+F$8:F163)</f>
        <v>1.1101261606205657</v>
      </c>
      <c r="L163" s="36"/>
      <c r="M163" s="10">
        <f>1-H163/MAX(H$8:H163)</f>
        <v>2.4308108288072283E-2</v>
      </c>
      <c r="N163" s="10">
        <f>1-I163/MAX(I$8:I163)</f>
        <v>5.3260087535037526E-3</v>
      </c>
      <c r="O163" s="10">
        <f>1-J163/MAX(J$8:J163)</f>
        <v>2.0615875209402779E-2</v>
      </c>
      <c r="P163" s="10">
        <f>1-K163/MAX(K$8:K163)</f>
        <v>6.2790596081850891E-3</v>
      </c>
      <c r="Q163" s="36"/>
      <c r="R163" s="10"/>
      <c r="S163" s="10"/>
      <c r="T163" s="10"/>
      <c r="U163" s="11"/>
    </row>
    <row r="164" spans="2:21" x14ac:dyDescent="0.25">
      <c r="B164" s="32">
        <v>43054</v>
      </c>
      <c r="C164" s="10">
        <f>'Equity Fund Metrics'!G162</f>
        <v>-1.3190315031838984E-2</v>
      </c>
      <c r="D164" s="10">
        <f>'Equity Fund Metrics'!H162</f>
        <v>-5.0052144181153002E-3</v>
      </c>
      <c r="E164" s="10">
        <f>'Equity Fund Metrics'!I162</f>
        <v>-8.1851006137236837E-3</v>
      </c>
      <c r="F164" s="10">
        <f>'Equity Fund Metrics'!J162</f>
        <v>-5.4144694488014846E-3</v>
      </c>
      <c r="G164" s="36"/>
      <c r="H164" s="10">
        <f t="array" ref="H164">PRODUCT(1+C$8:C164)</f>
        <v>1.1815799652930303</v>
      </c>
      <c r="I164" s="10">
        <f t="array" ref="I164">PRODUCT(1+D$8:D164)</f>
        <v>1.0997511420573454</v>
      </c>
      <c r="J164" s="10">
        <f t="array" ref="J164">PRODUCT(1+E$8:E164)</f>
        <v>1.076124514729156</v>
      </c>
      <c r="K164" s="10">
        <f t="array" ref="K164">PRODUCT(1+F$8:F164)</f>
        <v>1.1041154164395703</v>
      </c>
      <c r="L164" s="36"/>
      <c r="M164" s="10">
        <f>1-H164/MAX(H$8:H164)</f>
        <v>3.7177791713763564E-2</v>
      </c>
      <c r="N164" s="10">
        <f>1-I164/MAX(I$8:I164)</f>
        <v>1.0304565355815032E-2</v>
      </c>
      <c r="O164" s="10">
        <f>1-J164/MAX(J$8:J164)</f>
        <v>2.8632232810297586E-2</v>
      </c>
      <c r="P164" s="10">
        <f>1-K164/MAX(K$8:K164)</f>
        <v>1.1659531280570845E-2</v>
      </c>
      <c r="Q164" s="36"/>
      <c r="R164" s="10"/>
      <c r="S164" s="10"/>
      <c r="T164" s="10"/>
      <c r="U164" s="11"/>
    </row>
    <row r="165" spans="2:21" x14ac:dyDescent="0.25">
      <c r="B165" s="32">
        <v>43055</v>
      </c>
      <c r="C165" s="10">
        <f>'Equity Fund Metrics'!G163</f>
        <v>1.1947180488456333E-2</v>
      </c>
      <c r="D165" s="10">
        <f>'Equity Fund Metrics'!H163</f>
        <v>8.50096807811207E-3</v>
      </c>
      <c r="E165" s="10">
        <f>'Equity Fund Metrics'!I163</f>
        <v>3.4462124103442626E-3</v>
      </c>
      <c r="F165" s="10">
        <f>'Equity Fund Metrics'!J163</f>
        <v>8.6732786986292824E-3</v>
      </c>
      <c r="G165" s="36"/>
      <c r="H165" s="10">
        <f t="array" ref="H165">PRODUCT(1+C$8:C165)</f>
        <v>1.1956965143999301</v>
      </c>
      <c r="I165" s="10">
        <f t="array" ref="I165">PRODUCT(1+D$8:D165)</f>
        <v>1.1091000914098421</v>
      </c>
      <c r="J165" s="10">
        <f t="array" ref="J165">PRODUCT(1+E$8:E165)</f>
        <v>1.0798330683868913</v>
      </c>
      <c r="K165" s="10">
        <f t="array" ref="K165">PRODUCT(1+F$8:F165)</f>
        <v>1.1136917171618037</v>
      </c>
      <c r="L165" s="36"/>
      <c r="M165" s="10">
        <f>1-H165/MAX(H$8:H165)</f>
        <v>2.5674781013073855E-2</v>
      </c>
      <c r="N165" s="10">
        <f>1-I165/MAX(I$8:I165)</f>
        <v>1.8911960588515742E-3</v>
      </c>
      <c r="O165" s="10">
        <f>1-J165/MAX(J$8:J165)</f>
        <v>2.5284693156000015E-2</v>
      </c>
      <c r="P165" s="10">
        <f>1-K165/MAX(K$8:K165)</f>
        <v>3.0873789462335655E-3</v>
      </c>
      <c r="Q165" s="36"/>
      <c r="R165" s="10"/>
      <c r="S165" s="10"/>
      <c r="T165" s="10"/>
      <c r="U165" s="11"/>
    </row>
    <row r="166" spans="2:21" x14ac:dyDescent="0.25">
      <c r="B166" s="32">
        <v>43056</v>
      </c>
      <c r="C166" s="10">
        <f>'Equity Fund Metrics'!G164</f>
        <v>-5.5525803865151824E-3</v>
      </c>
      <c r="D166" s="10">
        <f>'Equity Fund Metrics'!H164</f>
        <v>-2.9386008954613851E-3</v>
      </c>
      <c r="E166" s="10">
        <f>'Equity Fund Metrics'!I164</f>
        <v>-2.6139794910537972E-3</v>
      </c>
      <c r="F166" s="10">
        <f>'Equity Fund Metrics'!J164</f>
        <v>-3.0692998700140748E-3</v>
      </c>
      <c r="G166" s="36"/>
      <c r="H166" s="10">
        <f t="array" ref="H166">PRODUCT(1+C$8:C166)</f>
        <v>1.1890573133858484</v>
      </c>
      <c r="I166" s="10">
        <f t="array" ref="I166">PRODUCT(1+D$8:D166)</f>
        <v>1.1058408888880689</v>
      </c>
      <c r="J166" s="10">
        <f t="array" ref="J166">PRODUCT(1+E$8:E166)</f>
        <v>1.0770104068923663</v>
      </c>
      <c r="K166" s="10">
        <f t="array" ref="K166">PRODUCT(1+F$8:F166)</f>
        <v>1.1102734633190834</v>
      </c>
      <c r="L166" s="36"/>
      <c r="M166" s="10">
        <f>1-H166/MAX(H$8:H166)</f>
        <v>3.1084800114107858E-2</v>
      </c>
      <c r="N166" s="10">
        <f>1-I166/MAX(I$8:I166)</f>
        <v>4.8242394838808877E-3</v>
      </c>
      <c r="O166" s="10">
        <f>1-J166/MAX(J$8:J166)</f>
        <v>2.7832578977706524E-2</v>
      </c>
      <c r="P166" s="10">
        <f>1-K166/MAX(K$8:K166)</f>
        <v>6.1472027244491301E-3</v>
      </c>
      <c r="Q166" s="36"/>
      <c r="R166" s="10"/>
      <c r="S166" s="10"/>
      <c r="T166" s="10"/>
      <c r="U166" s="11"/>
    </row>
    <row r="167" spans="2:21" x14ac:dyDescent="0.25">
      <c r="B167" s="32">
        <v>43059</v>
      </c>
      <c r="C167" s="10">
        <f>'Equity Fund Metrics'!G165</f>
        <v>-9.9874166811586562E-4</v>
      </c>
      <c r="D167" s="10">
        <f>'Equity Fund Metrics'!H165</f>
        <v>1.7062925901742965E-3</v>
      </c>
      <c r="E167" s="10">
        <f>'Equity Fund Metrics'!I165</f>
        <v>-2.7050342582901621E-3</v>
      </c>
      <c r="F167" s="10">
        <f>'Equity Fund Metrics'!J165</f>
        <v>1.5710408772597884E-3</v>
      </c>
      <c r="G167" s="36"/>
      <c r="H167" s="10">
        <f t="array" ref="H167">PRODUCT(1+C$8:C167)</f>
        <v>1.1878697523011921</v>
      </c>
      <c r="I167" s="10">
        <f t="array" ref="I167">PRODUCT(1+D$8:D167)</f>
        <v>1.1077277770026903</v>
      </c>
      <c r="J167" s="10">
        <f t="array" ref="J167">PRODUCT(1+E$8:E167)</f>
        <v>1.0740970568451873</v>
      </c>
      <c r="K167" s="10">
        <f t="array" ref="K167">PRODUCT(1+F$8:F167)</f>
        <v>1.1120177483148945</v>
      </c>
      <c r="L167" s="36"/>
      <c r="M167" s="10">
        <f>1-H167/MAX(H$8:H167)</f>
        <v>3.2052496097104699E-2</v>
      </c>
      <c r="N167" s="10">
        <f>1-I167/MAX(I$8:I167)</f>
        <v>3.1261784577911733E-3</v>
      </c>
      <c r="O167" s="10">
        <f>1-J167/MAX(J$8:J167)</f>
        <v>3.0462325156365488E-2</v>
      </c>
      <c r="P167" s="10">
        <f>1-K167/MAX(K$8:K167)</f>
        <v>4.5858193539501935E-3</v>
      </c>
      <c r="Q167" s="36"/>
      <c r="R167" s="10"/>
      <c r="S167" s="10"/>
      <c r="T167" s="10"/>
      <c r="U167" s="11"/>
    </row>
    <row r="168" spans="2:21" x14ac:dyDescent="0.25">
      <c r="B168" s="32">
        <v>43060</v>
      </c>
      <c r="C168" s="10">
        <f>'Equity Fund Metrics'!G166</f>
        <v>1.859011076741246E-2</v>
      </c>
      <c r="D168" s="10">
        <f>'Equity Fund Metrics'!H166</f>
        <v>6.5427543275997646E-3</v>
      </c>
      <c r="E168" s="10">
        <f>'Equity Fund Metrics'!I166</f>
        <v>1.2047356439812695E-2</v>
      </c>
      <c r="F168" s="10">
        <f>'Equity Fund Metrics'!J166</f>
        <v>7.1451221495903994E-3</v>
      </c>
      <c r="G168" s="36"/>
      <c r="H168" s="10">
        <f t="array" ref="H168">PRODUCT(1+C$8:C168)</f>
        <v>1.2099523825737299</v>
      </c>
      <c r="I168" s="10">
        <f t="array" ref="I168">PRODUCT(1+D$8:D168)</f>
        <v>1.1149753677094771</v>
      </c>
      <c r="J168" s="10">
        <f t="array" ref="J168">PRODUCT(1+E$8:E168)</f>
        <v>1.087037086939955</v>
      </c>
      <c r="K168" s="10">
        <f t="array" ref="K168">PRODUCT(1+F$8:F168)</f>
        <v>1.1199632509591169</v>
      </c>
      <c r="L168" s="36"/>
      <c r="M168" s="10">
        <f>1-H168/MAX(H$8:H168)</f>
        <v>1.4058244782509499E-2</v>
      </c>
      <c r="N168" s="10">
        <f>1-I168/MAX(I$8:I168)</f>
        <v>0</v>
      </c>
      <c r="O168" s="10">
        <f>1-J168/MAX(J$8:J168)</f>
        <v>1.8781959205696919E-2</v>
      </c>
      <c r="P168" s="10">
        <f>1-K168/MAX(K$8:K168)</f>
        <v>0</v>
      </c>
      <c r="Q168" s="36"/>
      <c r="R168" s="10"/>
      <c r="S168" s="10"/>
      <c r="T168" s="10"/>
      <c r="U168" s="11"/>
    </row>
    <row r="169" spans="2:21" x14ac:dyDescent="0.25">
      <c r="B169" s="32">
        <v>43061</v>
      </c>
      <c r="C169" s="10">
        <f>'Equity Fund Metrics'!G167</f>
        <v>1.0511987827185765E-2</v>
      </c>
      <c r="D169" s="10">
        <f>'Equity Fund Metrics'!H167</f>
        <v>-8.8452628851320991E-4</v>
      </c>
      <c r="E169" s="10">
        <f>'Equity Fund Metrics'!I167</f>
        <v>1.1396514115698975E-2</v>
      </c>
      <c r="F169" s="10">
        <f>'Equity Fund Metrics'!J167</f>
        <v>-3.1470058272826116E-4</v>
      </c>
      <c r="G169" s="36"/>
      <c r="H169" s="10">
        <f t="array" ref="H169">PRODUCT(1+C$8:C169)</f>
        <v>1.2226713872908195</v>
      </c>
      <c r="I169" s="10">
        <f t="array" ref="I169">PRODUCT(1+D$8:D169)</f>
        <v>1.1139891426856934</v>
      </c>
      <c r="J169" s="10">
        <f t="array" ref="J169">PRODUCT(1+E$8:E169)</f>
        <v>1.0994255204455543</v>
      </c>
      <c r="K169" s="10">
        <f t="array" ref="K169">PRODUCT(1+F$8:F169)</f>
        <v>1.1196107978714058</v>
      </c>
      <c r="L169" s="36"/>
      <c r="M169" s="10">
        <f>1-H169/MAX(H$8:H169)</f>
        <v>3.6940370533490308E-3</v>
      </c>
      <c r="N169" s="10">
        <f>1-I169/MAX(I$8:I169)</f>
        <v>8.8452628851320991E-4</v>
      </c>
      <c r="O169" s="10">
        <f>1-J169/MAX(J$8:J169)</f>
        <v>7.5994939532063599E-3</v>
      </c>
      <c r="P169" s="10">
        <f>1-K169/MAX(K$8:K169)</f>
        <v>3.1470058272820012E-4</v>
      </c>
      <c r="Q169" s="36"/>
      <c r="R169" s="10"/>
      <c r="S169" s="10"/>
      <c r="T169" s="10"/>
      <c r="U169" s="11"/>
    </row>
    <row r="170" spans="2:21" x14ac:dyDescent="0.25">
      <c r="B170" s="32">
        <v>43063</v>
      </c>
      <c r="C170" s="10">
        <f>'Equity Fund Metrics'!G168</f>
        <v>5.7064529391137597E-5</v>
      </c>
      <c r="D170" s="10">
        <f>'Equity Fund Metrics'!H168</f>
        <v>2.3095358171973945E-3</v>
      </c>
      <c r="E170" s="10">
        <f>'Equity Fund Metrics'!I168</f>
        <v>-2.2524712878062569E-3</v>
      </c>
      <c r="F170" s="10">
        <f>'Equity Fund Metrics'!J168</f>
        <v>2.1969122528070813E-3</v>
      </c>
      <c r="G170" s="36"/>
      <c r="H170" s="10">
        <f t="array" ref="H170">PRODUCT(1+C$8:C170)</f>
        <v>1.2227411584581351</v>
      </c>
      <c r="I170" s="10">
        <f t="array" ref="I170">PRODUCT(1+D$8:D170)</f>
        <v>1.116561940510695</v>
      </c>
      <c r="J170" s="10">
        <f t="array" ref="J170">PRODUCT(1+E$8:E170)</f>
        <v>1.0969490960276693</v>
      </c>
      <c r="K170" s="10">
        <f t="array" ref="K170">PRODUCT(1+F$8:F170)</f>
        <v>1.1220704845516247</v>
      </c>
      <c r="L170" s="36"/>
      <c r="M170" s="10">
        <f>1-H170/MAX(H$8:H170)</f>
        <v>3.6371833224440042E-3</v>
      </c>
      <c r="N170" s="10">
        <f>1-I170/MAX(I$8:I170)</f>
        <v>0</v>
      </c>
      <c r="O170" s="10">
        <f>1-J170/MAX(J$8:J170)</f>
        <v>9.8348475990811535E-3</v>
      </c>
      <c r="P170" s="10">
        <f>1-K170/MAX(K$8:K170)</f>
        <v>0</v>
      </c>
      <c r="Q170" s="36"/>
      <c r="R170" s="10"/>
      <c r="S170" s="10"/>
      <c r="T170" s="10"/>
      <c r="U170" s="11"/>
    </row>
    <row r="171" spans="2:21" x14ac:dyDescent="0.25">
      <c r="B171" s="32">
        <v>43066</v>
      </c>
      <c r="C171" s="10">
        <f>'Equity Fund Metrics'!G169</f>
        <v>-5.029517568389652E-3</v>
      </c>
      <c r="D171" s="10">
        <f>'Equity Fund Metrics'!H169</f>
        <v>-4.991070726825253E-4</v>
      </c>
      <c r="E171" s="10">
        <f>'Equity Fund Metrics'!I169</f>
        <v>-4.5304104957071267E-3</v>
      </c>
      <c r="F171" s="10">
        <f>'Equity Fund Metrics'!J169</f>
        <v>-7.2562759746788166E-4</v>
      </c>
      <c r="G171" s="36"/>
      <c r="H171" s="10">
        <f t="array" ref="H171">PRODUCT(1+C$8:C171)</f>
        <v>1.2165913603200769</v>
      </c>
      <c r="I171" s="10">
        <f t="array" ref="I171">PRODUCT(1+D$8:D171)</f>
        <v>1.116004656549098</v>
      </c>
      <c r="J171" s="10">
        <f t="array" ref="J171">PRODUCT(1+E$8:E171)</f>
        <v>1.0919794663297691</v>
      </c>
      <c r="K171" s="10">
        <f t="array" ref="K171">PRODUCT(1+F$8:F171)</f>
        <v>1.12125627924173</v>
      </c>
      <c r="L171" s="36"/>
      <c r="M171" s="10">
        <f>1-H171/MAX(H$8:H171)</f>
        <v>8.6484076134138999E-3</v>
      </c>
      <c r="N171" s="10">
        <f>1-I171/MAX(I$8:I171)</f>
        <v>4.991070726825253E-4</v>
      </c>
      <c r="O171" s="10">
        <f>1-J171/MAX(J$8:J171)</f>
        <v>1.4320702198001745E-2</v>
      </c>
      <c r="P171" s="10">
        <f>1-K171/MAX(K$8:K171)</f>
        <v>7.2562759746785943E-4</v>
      </c>
      <c r="Q171" s="36"/>
      <c r="R171" s="10"/>
      <c r="S171" s="10"/>
      <c r="T171" s="10"/>
      <c r="U171" s="11"/>
    </row>
    <row r="172" spans="2:21" x14ac:dyDescent="0.25">
      <c r="B172" s="32">
        <v>43067</v>
      </c>
      <c r="C172" s="10">
        <f>'Equity Fund Metrics'!G170</f>
        <v>-5.8589386045172498E-3</v>
      </c>
      <c r="D172" s="10">
        <f>'Equity Fund Metrics'!H170</f>
        <v>1.0144770875863518E-2</v>
      </c>
      <c r="E172" s="10">
        <f>'Equity Fund Metrics'!I170</f>
        <v>-1.6003709480380768E-2</v>
      </c>
      <c r="F172" s="10">
        <f>'Equity Fund Metrics'!J170</f>
        <v>9.3445854018444803E-3</v>
      </c>
      <c r="G172" s="36"/>
      <c r="H172" s="10">
        <f t="array" ref="H172">PRODUCT(1+C$8:C172)</f>
        <v>1.2094634262331754</v>
      </c>
      <c r="I172" s="10">
        <f t="array" ref="I172">PRODUCT(1+D$8:D172)</f>
        <v>1.1273262680861853</v>
      </c>
      <c r="J172" s="10">
        <f t="array" ref="J172">PRODUCT(1+E$8:E172)</f>
        <v>1.0745037441920862</v>
      </c>
      <c r="K172" s="10">
        <f t="array" ref="K172">PRODUCT(1+F$8:F172)</f>
        <v>1.1317339543004588</v>
      </c>
      <c r="L172" s="36"/>
      <c r="M172" s="10">
        <f>1-H172/MAX(H$8:H172)</f>
        <v>1.4456675728697355E-2</v>
      </c>
      <c r="N172" s="10">
        <f>1-I172/MAX(I$8:I172)</f>
        <v>0</v>
      </c>
      <c r="O172" s="10">
        <f>1-J172/MAX(J$8:J172)</f>
        <v>3.0095227320850682E-2</v>
      </c>
      <c r="P172" s="10">
        <f>1-K172/MAX(K$8:K172)</f>
        <v>0</v>
      </c>
      <c r="Q172" s="36"/>
      <c r="R172" s="10"/>
      <c r="S172" s="10"/>
      <c r="T172" s="10"/>
      <c r="U172" s="11"/>
    </row>
    <row r="173" spans="2:21" x14ac:dyDescent="0.25">
      <c r="B173" s="32">
        <v>43068</v>
      </c>
      <c r="C173" s="10">
        <f>'Equity Fund Metrics'!G171</f>
        <v>-2.0743113611177422E-2</v>
      </c>
      <c r="D173" s="10">
        <f>'Equity Fund Metrics'!H171</f>
        <v>-6.0875302165608325E-4</v>
      </c>
      <c r="E173" s="10">
        <f>'Equity Fund Metrics'!I171</f>
        <v>-2.0134360589521338E-2</v>
      </c>
      <c r="F173" s="10">
        <f>'Equity Fund Metrics'!J171</f>
        <v>-1.61547105113215E-3</v>
      </c>
      <c r="G173" s="36"/>
      <c r="H173" s="10">
        <f t="array" ref="H173">PRODUCT(1+C$8:C173)</f>
        <v>1.1843753889742568</v>
      </c>
      <c r="I173" s="10">
        <f t="array" ref="I173">PRODUCT(1+D$8:D173)</f>
        <v>1.1266400048140957</v>
      </c>
      <c r="J173" s="10">
        <f t="array" ref="J173">PRODUCT(1+E$8:E173)</f>
        <v>1.0528692983517318</v>
      </c>
      <c r="K173" s="10">
        <f t="array" ref="K173">PRODUCT(1+F$8:F173)</f>
        <v>1.1299056708597031</v>
      </c>
      <c r="L173" s="36"/>
      <c r="M173" s="10">
        <f>1-H173/MAX(H$8:H173)</f>
        <v>3.489991287279437E-2</v>
      </c>
      <c r="N173" s="10">
        <f>1-I173/MAX(I$8:I173)</f>
        <v>6.0875302165597223E-4</v>
      </c>
      <c r="O173" s="10">
        <f>1-J173/MAX(J$8:J173)</f>
        <v>4.9623639751470439E-2</v>
      </c>
      <c r="P173" s="10">
        <f>1-K173/MAX(K$8:K173)</f>
        <v>1.6154710511321335E-3</v>
      </c>
      <c r="Q173" s="36"/>
      <c r="R173" s="10"/>
      <c r="S173" s="10"/>
      <c r="T173" s="10"/>
      <c r="U173" s="11"/>
    </row>
    <row r="174" spans="2:21" x14ac:dyDescent="0.25">
      <c r="B174" s="32">
        <v>43069</v>
      </c>
      <c r="C174" s="10">
        <f>'Equity Fund Metrics'!G172</f>
        <v>1.3984025393179111E-2</v>
      </c>
      <c r="D174" s="10">
        <f>'Equity Fund Metrics'!H172</f>
        <v>8.7551900268620919E-3</v>
      </c>
      <c r="E174" s="10">
        <f>'Equity Fund Metrics'!I172</f>
        <v>5.2288353663170195E-3</v>
      </c>
      <c r="F174" s="10">
        <f>'Equity Fund Metrics'!J172</f>
        <v>9.0166317951779415E-3</v>
      </c>
      <c r="G174" s="36"/>
      <c r="H174" s="10">
        <f t="array" ref="H174">PRODUCT(1+C$8:C174)</f>
        <v>1.2009377244887292</v>
      </c>
      <c r="I174" s="10">
        <f t="array" ref="I174">PRODUCT(1+D$8:D174)</f>
        <v>1.136503952148108</v>
      </c>
      <c r="J174" s="10">
        <f t="array" ref="J174">PRODUCT(1+E$8:E174)</f>
        <v>1.0583745785750627</v>
      </c>
      <c r="K174" s="10">
        <f t="array" ref="K174">PRODUCT(1+F$8:F174)</f>
        <v>1.1400936142571285</v>
      </c>
      <c r="L174" s="36"/>
      <c r="M174" s="10">
        <f>1-H174/MAX(H$8:H174)</f>
        <v>2.1403928747448231E-2</v>
      </c>
      <c r="N174" s="10">
        <f>1-I174/MAX(I$8:I174)</f>
        <v>0</v>
      </c>
      <c r="O174" s="10">
        <f>1-J174/MAX(J$8:J174)</f>
        <v>4.4654278227691413E-2</v>
      </c>
      <c r="P174" s="10">
        <f>1-K174/MAX(K$8:K174)</f>
        <v>0</v>
      </c>
      <c r="Q174" s="36"/>
      <c r="R174" s="10"/>
      <c r="S174" s="10"/>
      <c r="T174" s="10"/>
      <c r="U174" s="11"/>
    </row>
    <row r="175" spans="2:21" x14ac:dyDescent="0.25">
      <c r="B175" s="32">
        <v>43070</v>
      </c>
      <c r="C175" s="10">
        <f>'Equity Fund Metrics'!G173</f>
        <v>-4.655122698581704E-3</v>
      </c>
      <c r="D175" s="10">
        <f>'Equity Fund Metrics'!H173</f>
        <v>-2.0756317657523171E-3</v>
      </c>
      <c r="E175" s="10">
        <f>'Equity Fund Metrics'!I173</f>
        <v>-2.5794909328293869E-3</v>
      </c>
      <c r="F175" s="10">
        <f>'Equity Fund Metrics'!J173</f>
        <v>-2.2046063123937862E-3</v>
      </c>
      <c r="G175" s="36"/>
      <c r="H175" s="10">
        <f t="array" ref="H175">PRODUCT(1+C$8:C175)</f>
        <v>1.1953472120278785</v>
      </c>
      <c r="I175" s="10">
        <f t="array" ref="I175">PRODUCT(1+D$8:D175)</f>
        <v>1.1341449884431263</v>
      </c>
      <c r="J175" s="10">
        <f t="array" ref="J175">PRODUCT(1+E$8:E175)</f>
        <v>1.0556445109460912</v>
      </c>
      <c r="K175" s="10">
        <f t="array" ref="K175">PRODUCT(1+F$8:F175)</f>
        <v>1.1375801566784174</v>
      </c>
      <c r="L175" s="36"/>
      <c r="M175" s="10">
        <f>1-H175/MAX(H$8:H175)</f>
        <v>2.5959413531478903E-2</v>
      </c>
      <c r="N175" s="10">
        <f>1-I175/MAX(I$8:I175)</f>
        <v>2.0756317657523171E-3</v>
      </c>
      <c r="O175" s="10">
        <f>1-J175/MAX(J$8:J175)</f>
        <v>4.7118583854720342E-2</v>
      </c>
      <c r="P175" s="10">
        <f>1-K175/MAX(K$8:K175)</f>
        <v>2.2046063123938309E-3</v>
      </c>
      <c r="Q175" s="36"/>
      <c r="R175" s="10"/>
      <c r="S175" s="10"/>
      <c r="T175" s="10"/>
      <c r="U175" s="11"/>
    </row>
    <row r="176" spans="2:21" x14ac:dyDescent="0.25">
      <c r="B176" s="32">
        <v>43073</v>
      </c>
      <c r="C176" s="10">
        <f>'Equity Fund Metrics'!G174</f>
        <v>-7.3080733043104917E-3</v>
      </c>
      <c r="D176" s="10">
        <f>'Equity Fund Metrics'!H174</f>
        <v>-1.20974969846388E-3</v>
      </c>
      <c r="E176" s="10">
        <f>'Equity Fund Metrics'!I174</f>
        <v>-6.0983236058466117E-3</v>
      </c>
      <c r="F176" s="10">
        <f>'Equity Fund Metrics'!J174</f>
        <v>-1.5146658787562107E-3</v>
      </c>
      <c r="G176" s="36"/>
      <c r="H176" s="10">
        <f t="array" ref="H176">PRODUCT(1+C$8:C176)</f>
        <v>1.1866115269782755</v>
      </c>
      <c r="I176" s="10">
        <f t="array" ref="I176">PRODUCT(1+D$8:D176)</f>
        <v>1.1327729568853429</v>
      </c>
      <c r="J176" s="10">
        <f t="array" ref="J176">PRODUCT(1+E$8:E176)</f>
        <v>1.0492068491056064</v>
      </c>
      <c r="K176" s="10">
        <f t="array" ref="K176">PRODUCT(1+F$8:F176)</f>
        <v>1.1358571028307465</v>
      </c>
      <c r="L176" s="36"/>
      <c r="M176" s="10">
        <f>1-H176/MAX(H$8:H176)</f>
        <v>3.307777353876451E-2</v>
      </c>
      <c r="N176" s="10">
        <f>1-I176/MAX(I$8:I176)</f>
        <v>3.2828704693135258E-3</v>
      </c>
      <c r="O176" s="10">
        <f>1-J176/MAX(J$8:J176)</f>
        <v>5.2929563088371601E-2</v>
      </c>
      <c r="P176" s="10">
        <f>1-K176/MAX(K$8:K176)</f>
        <v>3.7159329491924797E-3</v>
      </c>
      <c r="Q176" s="36"/>
      <c r="R176" s="10"/>
      <c r="S176" s="10"/>
      <c r="T176" s="10"/>
      <c r="U176" s="11"/>
    </row>
    <row r="177" spans="2:21" x14ac:dyDescent="0.25">
      <c r="B177" s="32">
        <v>43074</v>
      </c>
      <c r="C177" s="10">
        <f>'Equity Fund Metrics'!G175</f>
        <v>-9.4218972229442866E-4</v>
      </c>
      <c r="D177" s="10">
        <f>'Equity Fund Metrics'!H175</f>
        <v>-3.5967522484534609E-3</v>
      </c>
      <c r="E177" s="10">
        <f>'Equity Fund Metrics'!I175</f>
        <v>2.6545625261590322E-3</v>
      </c>
      <c r="F177" s="10">
        <f>'Equity Fund Metrics'!J175</f>
        <v>-3.464024122145509E-3</v>
      </c>
      <c r="G177" s="36"/>
      <c r="H177" s="10">
        <f t="array" ref="H177">PRODUCT(1+C$8:C177)</f>
        <v>1.1854935137932006</v>
      </c>
      <c r="I177" s="10">
        <f t="array" ref="I177">PRODUCT(1+D$8:D177)</f>
        <v>1.1286986532056782</v>
      </c>
      <c r="J177" s="10">
        <f t="array" ref="J177">PRODUCT(1+E$8:E177)</f>
        <v>1.0519920342894316</v>
      </c>
      <c r="K177" s="10">
        <f t="array" ref="K177">PRODUCT(1+F$8:F177)</f>
        <v>1.1319224664272305</v>
      </c>
      <c r="L177" s="36"/>
      <c r="M177" s="10">
        <f>1-H177/MAX(H$8:H177)</f>
        <v>3.3988797722794284E-2</v>
      </c>
      <c r="N177" s="10">
        <f>1-I177/MAX(I$8:I177)</f>
        <v>6.867815046025072E-3</v>
      </c>
      <c r="O177" s="10">
        <f>1-J177/MAX(J$8:J177)</f>
        <v>5.0415505396912863E-2</v>
      </c>
      <c r="P177" s="10">
        <f>1-K177/MAX(K$8:K177)</f>
        <v>7.1670849899657663E-3</v>
      </c>
      <c r="Q177" s="36"/>
      <c r="R177" s="10"/>
      <c r="S177" s="10"/>
      <c r="T177" s="10"/>
      <c r="U177" s="11"/>
    </row>
    <row r="178" spans="2:21" x14ac:dyDescent="0.25">
      <c r="B178" s="32">
        <v>43075</v>
      </c>
      <c r="C178" s="10">
        <f>'Equity Fund Metrics'!G176</f>
        <v>-3.7138356787564941E-3</v>
      </c>
      <c r="D178" s="10">
        <f>'Equity Fund Metrics'!H176</f>
        <v>1.9001575883836885E-4</v>
      </c>
      <c r="E178" s="10">
        <f>'Equity Fund Metrics'!I176</f>
        <v>-3.903851437594863E-3</v>
      </c>
      <c r="F178" s="10">
        <f>'Equity Fund Metrics'!J176</f>
        <v>-5.1768130413743169E-6</v>
      </c>
      <c r="G178" s="36"/>
      <c r="H178" s="10">
        <f t="array" ref="H178">PRODUCT(1+C$8:C178)</f>
        <v>1.181090785684741</v>
      </c>
      <c r="I178" s="10">
        <f t="array" ref="I178">PRODUCT(1+D$8:D178)</f>
        <v>1.1289131237367669</v>
      </c>
      <c r="J178" s="10">
        <f t="array" ref="J178">PRODUCT(1+E$8:E178)</f>
        <v>1.0478852136740324</v>
      </c>
      <c r="K178" s="10">
        <f t="array" ref="K178">PRODUCT(1+F$8:F178)</f>
        <v>1.1319166066762445</v>
      </c>
      <c r="L178" s="36"/>
      <c r="M178" s="10">
        <f>1-H178/MAX(H$8:H178)</f>
        <v>3.7576404591889823E-2</v>
      </c>
      <c r="N178" s="10">
        <f>1-I178/MAX(I$8:I178)</f>
        <v>6.679104280274295E-3</v>
      </c>
      <c r="O178" s="10">
        <f>1-J178/MAX(J$8:J178)</f>
        <v>5.4122542191286871E-2</v>
      </c>
      <c r="P178" s="10">
        <f>1-K178/MAX(K$8:K178)</f>
        <v>7.1722247003480621E-3</v>
      </c>
      <c r="Q178" s="36"/>
      <c r="R178" s="10"/>
      <c r="S178" s="10"/>
      <c r="T178" s="10"/>
      <c r="U178" s="11"/>
    </row>
    <row r="179" spans="2:21" x14ac:dyDescent="0.25">
      <c r="B179" s="32">
        <v>43076</v>
      </c>
      <c r="C179" s="10">
        <f>'Equity Fund Metrics'!G177</f>
        <v>1.8343030839207408E-3</v>
      </c>
      <c r="D179" s="10">
        <f>'Equity Fund Metrics'!H177</f>
        <v>3.1531111408562573E-3</v>
      </c>
      <c r="E179" s="10">
        <f>'Equity Fund Metrics'!I177</f>
        <v>-1.3188080569355165E-3</v>
      </c>
      <c r="F179" s="10">
        <f>'Equity Fund Metrics'!J177</f>
        <v>3.0871707380094814E-3</v>
      </c>
      <c r="G179" s="36"/>
      <c r="H179" s="10">
        <f t="array" ref="H179">PRODUCT(1+C$8:C179)</f>
        <v>1.183257264155313</v>
      </c>
      <c r="I179" s="10">
        <f t="array" ref="I179">PRODUCT(1+D$8:D179)</f>
        <v>1.1324727122842801</v>
      </c>
      <c r="J179" s="10">
        <f t="array" ref="J179">PRODUCT(1+E$8:E179)</f>
        <v>1.0465032542114956</v>
      </c>
      <c r="K179" s="10">
        <f t="array" ref="K179">PRODUCT(1+F$8:F179)</f>
        <v>1.1354110265022426</v>
      </c>
      <c r="L179" s="36"/>
      <c r="M179" s="10">
        <f>1-H179/MAX(H$8:H179)</f>
        <v>3.5811028022794567E-2</v>
      </c>
      <c r="N179" s="10">
        <f>1-I179/MAX(I$8:I179)</f>
        <v>3.5470530975351133E-3</v>
      </c>
      <c r="O179" s="10">
        <f>1-J179/MAX(J$8:J179)</f>
        <v>5.5369973003518647E-2</v>
      </c>
      <c r="P179" s="10">
        <f>1-K179/MAX(K$8:K179)</f>
        <v>4.1071958445597634E-3</v>
      </c>
      <c r="Q179" s="36"/>
      <c r="R179" s="10"/>
      <c r="S179" s="10"/>
      <c r="T179" s="10"/>
      <c r="U179" s="11"/>
    </row>
    <row r="180" spans="2:21" x14ac:dyDescent="0.25">
      <c r="B180" s="32">
        <v>43077</v>
      </c>
      <c r="C180" s="10">
        <f>'Equity Fund Metrics'!G178</f>
        <v>2.9520407998773202E-4</v>
      </c>
      <c r="D180" s="10">
        <f>'Equity Fund Metrics'!H178</f>
        <v>5.4530051002810165E-3</v>
      </c>
      <c r="E180" s="10">
        <f>'Equity Fund Metrics'!I178</f>
        <v>-5.1578010202932845E-3</v>
      </c>
      <c r="F180" s="10">
        <f>'Equity Fund Metrics'!J178</f>
        <v>5.1951150492663524E-3</v>
      </c>
      <c r="G180" s="36"/>
      <c r="H180" s="10">
        <f t="array" ref="H180">PRODUCT(1+C$8:C180)</f>
        <v>1.1836065665273667</v>
      </c>
      <c r="I180" s="10">
        <f t="array" ref="I180">PRODUCT(1+D$8:D180)</f>
        <v>1.1386480917602955</v>
      </c>
      <c r="J180" s="10">
        <f t="array" ref="J180">PRODUCT(1+E$8:E180)</f>
        <v>1.0411055986591833</v>
      </c>
      <c r="K180" s="10">
        <f t="array" ref="K180">PRODUCT(1+F$8:F180)</f>
        <v>1.1413096174131274</v>
      </c>
      <c r="L180" s="36"/>
      <c r="M180" s="10">
        <f>1-H180/MAX(H$8:H180)</f>
        <v>3.5526395504387742E-2</v>
      </c>
      <c r="N180" s="10">
        <f>1-I180/MAX(I$8:I180)</f>
        <v>0</v>
      </c>
      <c r="O180" s="10">
        <f>1-J180/MAX(J$8:J180)</f>
        <v>6.0242186720560809E-2</v>
      </c>
      <c r="P180" s="10">
        <f>1-K180/MAX(K$8:K180)</f>
        <v>0</v>
      </c>
      <c r="Q180" s="36"/>
      <c r="R180" s="10"/>
      <c r="S180" s="10"/>
      <c r="T180" s="10"/>
      <c r="U180" s="11"/>
    </row>
    <row r="181" spans="2:21" x14ac:dyDescent="0.25">
      <c r="B181" s="32">
        <v>43080</v>
      </c>
      <c r="C181" s="10">
        <f>'Equity Fund Metrics'!G179</f>
        <v>1.9484038595901421E-2</v>
      </c>
      <c r="D181" s="10">
        <f>'Equity Fund Metrics'!H179</f>
        <v>3.0130034788915516E-3</v>
      </c>
      <c r="E181" s="10">
        <f>'Equity Fund Metrics'!I179</f>
        <v>1.6471035117009869E-2</v>
      </c>
      <c r="F181" s="10">
        <f>'Equity Fund Metrics'!J179</f>
        <v>3.8365552347420446E-3</v>
      </c>
      <c r="G181" s="36"/>
      <c r="H181" s="10">
        <f t="array" ref="H181">PRODUCT(1+C$8:C181)</f>
        <v>1.2066680025519483</v>
      </c>
      <c r="I181" s="10">
        <f t="array" ref="I181">PRODUCT(1+D$8:D181)</f>
        <v>1.1420788424220025</v>
      </c>
      <c r="J181" s="10">
        <f t="array" ref="J181">PRODUCT(1+E$8:E181)</f>
        <v>1.0582536855352143</v>
      </c>
      <c r="K181" s="10">
        <f t="array" ref="K181">PRODUCT(1+F$8:F181)</f>
        <v>1.1456883148002752</v>
      </c>
      <c r="L181" s="36"/>
      <c r="M181" s="10">
        <f>1-H181/MAX(H$8:H181)</f>
        <v>1.6734554569666993E-2</v>
      </c>
      <c r="N181" s="10">
        <f>1-I181/MAX(I$8:I181)</f>
        <v>0</v>
      </c>
      <c r="O181" s="10">
        <f>1-J181/MAX(J$8:J181)</f>
        <v>4.4763402776550776E-2</v>
      </c>
      <c r="P181" s="10">
        <f>1-K181/MAX(K$8:K181)</f>
        <v>0</v>
      </c>
      <c r="Q181" s="36"/>
      <c r="R181" s="10"/>
      <c r="S181" s="10"/>
      <c r="T181" s="10"/>
      <c r="U181" s="11"/>
    </row>
    <row r="182" spans="2:21" x14ac:dyDescent="0.25">
      <c r="B182" s="32">
        <v>43081</v>
      </c>
      <c r="C182" s="10">
        <f>'Equity Fund Metrics'!G180</f>
        <v>-5.6177368873434608E-3</v>
      </c>
      <c r="D182" s="10">
        <f>'Equity Fund Metrics'!H180</f>
        <v>1.7649622123707687E-3</v>
      </c>
      <c r="E182" s="10">
        <f>'Equity Fund Metrics'!I180</f>
        <v>-7.3826990997142294E-3</v>
      </c>
      <c r="F182" s="10">
        <f>'Equity Fund Metrics'!J180</f>
        <v>1.3958272573850569E-3</v>
      </c>
      <c r="G182" s="36"/>
      <c r="H182" s="10">
        <f t="array" ref="H182">PRODUCT(1+C$8:C182)</f>
        <v>1.1998892592032351</v>
      </c>
      <c r="I182" s="10">
        <f t="array" ref="I182">PRODUCT(1+D$8:D182)</f>
        <v>1.1440945684224255</v>
      </c>
      <c r="J182" s="10">
        <f t="array" ref="J182">PRODUCT(1+E$8:E182)</f>
        <v>1.0504409170037441</v>
      </c>
      <c r="K182" s="10">
        <f t="array" ref="K182">PRODUCT(1+F$8:F182)</f>
        <v>1.147287497778541</v>
      </c>
      <c r="L182" s="36"/>
      <c r="M182" s="10">
        <f>1-H182/MAX(H$8:H182)</f>
        <v>2.2258281132511271E-2</v>
      </c>
      <c r="N182" s="10">
        <f>1-I182/MAX(I$8:I182)</f>
        <v>0</v>
      </c>
      <c r="O182" s="10">
        <f>1-J182/MAX(J$8:J182)</f>
        <v>5.1815627142886456E-2</v>
      </c>
      <c r="P182" s="10">
        <f>1-K182/MAX(K$8:K182)</f>
        <v>0</v>
      </c>
      <c r="Q182" s="36"/>
      <c r="R182" s="10"/>
      <c r="S182" s="10"/>
      <c r="T182" s="10"/>
      <c r="U182" s="11"/>
    </row>
    <row r="183" spans="2:21" x14ac:dyDescent="0.25">
      <c r="B183" s="32">
        <v>43082</v>
      </c>
      <c r="C183" s="10">
        <f>'Equity Fund Metrics'!G181</f>
        <v>3.3197394150619175E-3</v>
      </c>
      <c r="D183" s="10">
        <f>'Equity Fund Metrics'!H181</f>
        <v>-1.1248760781812361E-4</v>
      </c>
      <c r="E183" s="10">
        <f>'Equity Fund Metrics'!I181</f>
        <v>3.4322270228800411E-3</v>
      </c>
      <c r="F183" s="10">
        <f>'Equity Fund Metrics'!J181</f>
        <v>5.9123743325878453E-5</v>
      </c>
      <c r="G183" s="36"/>
      <c r="H183" s="10">
        <f t="array" ref="H183">PRODUCT(1+C$8:C183)</f>
        <v>1.2038725788707214</v>
      </c>
      <c r="I183" s="10">
        <f t="array" ref="I183">PRODUCT(1+D$8:D183)</f>
        <v>1.1439658719613059</v>
      </c>
      <c r="J183" s="10">
        <f t="array" ref="J183">PRODUCT(1+E$8:E183)</f>
        <v>1.0540462687050234</v>
      </c>
      <c r="K183" s="10">
        <f t="array" ref="K183">PRODUCT(1+F$8:F183)</f>
        <v>1.1473553297100807</v>
      </c>
      <c r="L183" s="36"/>
      <c r="M183" s="10">
        <f>1-H183/MAX(H$8:H183)</f>
        <v>1.901243341063652E-2</v>
      </c>
      <c r="N183" s="10">
        <f>1-I183/MAX(I$8:I183)</f>
        <v>1.1248760781812361E-4</v>
      </c>
      <c r="O183" s="10">
        <f>1-J183/MAX(J$8:J183)</f>
        <v>4.8561243115693542E-2</v>
      </c>
      <c r="P183" s="10">
        <f>1-K183/MAX(K$8:K183)</f>
        <v>0</v>
      </c>
      <c r="Q183" s="36"/>
      <c r="R183" s="10"/>
      <c r="S183" s="10"/>
      <c r="T183" s="10"/>
      <c r="U183" s="11"/>
    </row>
    <row r="184" spans="2:21" x14ac:dyDescent="0.25">
      <c r="B184" s="32">
        <v>43083</v>
      </c>
      <c r="C184" s="10">
        <f>'Equity Fund Metrics'!G182</f>
        <v>-2.900562271405116E-4</v>
      </c>
      <c r="D184" s="10">
        <f>'Equity Fund Metrics'!H182</f>
        <v>-4.0862938828304385E-3</v>
      </c>
      <c r="E184" s="10">
        <f>'Equity Fund Metrics'!I182</f>
        <v>3.7962376556899269E-3</v>
      </c>
      <c r="F184" s="10">
        <f>'Equity Fund Metrics'!J182</f>
        <v>-3.8964820000459417E-3</v>
      </c>
      <c r="G184" s="36"/>
      <c r="H184" s="10">
        <f t="array" ref="H184">PRODUCT(1+C$8:C184)</f>
        <v>1.2035233881325362</v>
      </c>
      <c r="I184" s="10">
        <f t="array" ref="I184">PRODUCT(1+D$8:D184)</f>
        <v>1.1392912912165436</v>
      </c>
      <c r="J184" s="10">
        <f t="array" ref="J184">PRODUCT(1+E$8:E184)</f>
        <v>1.0580476788411208</v>
      </c>
      <c r="K184" s="10">
        <f t="array" ref="K184">PRODUCT(1+F$8:F184)</f>
        <v>1.1428846803202086</v>
      </c>
      <c r="L184" s="36"/>
      <c r="M184" s="10">
        <f>1-H184/MAX(H$8:H184)</f>
        <v>1.9296974963073255E-2</v>
      </c>
      <c r="N184" s="10">
        <f>1-I184/MAX(I$8:I184)</f>
        <v>4.1983218332248828E-3</v>
      </c>
      <c r="O184" s="10">
        <f>1-J184/MAX(J$8:J184)</f>
        <v>4.494935547972656E-2</v>
      </c>
      <c r="P184" s="10">
        <f>1-K184/MAX(K$8:K184)</f>
        <v>3.8964820000458866E-3</v>
      </c>
      <c r="Q184" s="36"/>
      <c r="R184" s="10"/>
      <c r="S184" s="10"/>
      <c r="T184" s="10"/>
      <c r="U184" s="11"/>
    </row>
    <row r="185" spans="2:21" x14ac:dyDescent="0.25">
      <c r="B185" s="32">
        <v>43084</v>
      </c>
      <c r="C185" s="10">
        <f>'Equity Fund Metrics'!G183</f>
        <v>1.016140635719287E-2</v>
      </c>
      <c r="D185" s="10">
        <f>'Equity Fund Metrics'!H183</f>
        <v>8.3273992152150811E-3</v>
      </c>
      <c r="E185" s="10">
        <f>'Equity Fund Metrics'!I183</f>
        <v>1.8340071419777892E-3</v>
      </c>
      <c r="F185" s="10">
        <f>'Equity Fund Metrics'!J183</f>
        <v>8.4190995723139716E-3</v>
      </c>
      <c r="G185" s="36"/>
      <c r="H185" s="10">
        <f t="array" ref="H185">PRODUCT(1+C$8:C185)</f>
        <v>1.2157528783397364</v>
      </c>
      <c r="I185" s="10">
        <f t="array" ref="I185">PRODUCT(1+D$8:D185)</f>
        <v>1.1487786246209217</v>
      </c>
      <c r="J185" s="10">
        <f t="array" ref="J185">PRODUCT(1+E$8:E185)</f>
        <v>1.0599881458406684</v>
      </c>
      <c r="K185" s="10">
        <f t="array" ref="K185">PRODUCT(1+F$8:F185)</f>
        <v>1.1525067402434965</v>
      </c>
      <c r="L185" s="36"/>
      <c r="M185" s="10">
        <f>1-H185/MAX(H$8:H185)</f>
        <v>9.3316530099447625E-3</v>
      </c>
      <c r="N185" s="10">
        <f>1-I185/MAX(I$8:I185)</f>
        <v>0</v>
      </c>
      <c r="O185" s="10">
        <f>1-J185/MAX(J$8:J185)</f>
        <v>4.3197785776726061E-2</v>
      </c>
      <c r="P185" s="10">
        <f>1-K185/MAX(K$8:K185)</f>
        <v>0</v>
      </c>
      <c r="Q185" s="36"/>
      <c r="R185" s="10"/>
      <c r="S185" s="10"/>
      <c r="T185" s="10"/>
      <c r="U185" s="11"/>
    </row>
    <row r="186" spans="2:21" x14ac:dyDescent="0.25">
      <c r="B186" s="32">
        <v>43087</v>
      </c>
      <c r="C186" s="10">
        <f>'Equity Fund Metrics'!G184</f>
        <v>1.4082683518480188E-2</v>
      </c>
      <c r="D186" s="10">
        <f>'Equity Fund Metrics'!H184</f>
        <v>6.3412693532289843E-3</v>
      </c>
      <c r="E186" s="10">
        <f>'Equity Fund Metrics'!I184</f>
        <v>7.7414141652512036E-3</v>
      </c>
      <c r="F186" s="10">
        <f>'Equity Fund Metrics'!J184</f>
        <v>6.7283400614915438E-3</v>
      </c>
      <c r="G186" s="36"/>
      <c r="H186" s="10">
        <f t="array" ref="H186">PRODUCT(1+C$8:C186)</f>
        <v>1.2328739413620764</v>
      </c>
      <c r="I186" s="10">
        <f t="array" ref="I186">PRODUCT(1+D$8:D186)</f>
        <v>1.1560633393068749</v>
      </c>
      <c r="J186" s="10">
        <f t="array" ref="J186">PRODUCT(1+E$8:E186)</f>
        <v>1.0681939530878777</v>
      </c>
      <c r="K186" s="10">
        <f t="array" ref="K186">PRODUCT(1+F$8:F186)</f>
        <v>1.1602611975150159</v>
      </c>
      <c r="L186" s="36"/>
      <c r="M186" s="10">
        <f>1-H186/MAX(H$8:H186)</f>
        <v>0</v>
      </c>
      <c r="N186" s="10">
        <f>1-I186/MAX(I$8:I186)</f>
        <v>0</v>
      </c>
      <c r="O186" s="10">
        <f>1-J186/MAX(J$8:J186)</f>
        <v>3.5790783562194228E-2</v>
      </c>
      <c r="P186" s="10">
        <f>1-K186/MAX(K$8:K186)</f>
        <v>0</v>
      </c>
      <c r="Q186" s="36"/>
      <c r="R186" s="10"/>
      <c r="S186" s="10"/>
      <c r="T186" s="10"/>
      <c r="U186" s="11"/>
    </row>
    <row r="187" spans="2:21" x14ac:dyDescent="0.25">
      <c r="B187" s="32">
        <v>43088</v>
      </c>
      <c r="C187" s="10">
        <f>'Equity Fund Metrics'!G185</f>
        <v>-1.0656193560501959E-2</v>
      </c>
      <c r="D187" s="10">
        <f>'Equity Fund Metrics'!H185</f>
        <v>-3.8403994906048844E-3</v>
      </c>
      <c r="E187" s="10">
        <f>'Equity Fund Metrics'!I185</f>
        <v>-6.8157940698970743E-3</v>
      </c>
      <c r="F187" s="10">
        <f>'Equity Fund Metrics'!J185</f>
        <v>-4.1811891940997381E-3</v>
      </c>
      <c r="G187" s="36"/>
      <c r="H187" s="10">
        <f t="array" ref="H187">PRODUCT(1+C$8:C187)</f>
        <v>1.2197361980072232</v>
      </c>
      <c r="I187" s="10">
        <f t="array" ref="I187">PRODUCT(1+D$8:D187)</f>
        <v>1.1516235942474937</v>
      </c>
      <c r="J187" s="10">
        <f t="array" ref="J187">PRODUCT(1+E$8:E187)</f>
        <v>1.0609133630769214</v>
      </c>
      <c r="K187" s="10">
        <f t="array" ref="K187">PRODUCT(1+F$8:F187)</f>
        <v>1.155409925933633</v>
      </c>
      <c r="L187" s="36"/>
      <c r="M187" s="10">
        <f>1-H187/MAX(H$8:H187)</f>
        <v>1.0656193560501959E-2</v>
      </c>
      <c r="N187" s="10">
        <f>1-I187/MAX(I$8:I187)</f>
        <v>3.8403994906048844E-3</v>
      </c>
      <c r="O187" s="10">
        <f>1-J187/MAX(J$8:J187)</f>
        <v>4.2362635021731099E-2</v>
      </c>
      <c r="P187" s="10">
        <f>1-K187/MAX(K$8:K187)</f>
        <v>4.1811891940995993E-3</v>
      </c>
      <c r="Q187" s="36"/>
      <c r="R187" s="10"/>
      <c r="S187" s="10"/>
      <c r="T187" s="10"/>
      <c r="U187" s="11"/>
    </row>
    <row r="188" spans="2:21" x14ac:dyDescent="0.25">
      <c r="B188" s="32">
        <v>43089</v>
      </c>
      <c r="C188" s="10">
        <f>'Equity Fund Metrics'!G186</f>
        <v>-1.0884825676222842E-3</v>
      </c>
      <c r="D188" s="10">
        <f>'Equity Fund Metrics'!H186</f>
        <v>-5.2394585446524644E-4</v>
      </c>
      <c r="E188" s="10">
        <f>'Equity Fund Metrics'!I186</f>
        <v>-5.6453671315703779E-4</v>
      </c>
      <c r="F188" s="10">
        <f>'Equity Fund Metrics'!J186</f>
        <v>-5.5217269012309829E-4</v>
      </c>
      <c r="G188" s="36"/>
      <c r="H188" s="10">
        <f t="array" ref="H188">PRODUCT(1+C$8:C188)</f>
        <v>1.2184085364185944</v>
      </c>
      <c r="I188" s="10">
        <f t="array" ref="I188">PRODUCT(1+D$8:D188)</f>
        <v>1.1510202058393835</v>
      </c>
      <c r="J188" s="10">
        <f t="array" ref="J188">PRODUCT(1+E$8:E188)</f>
        <v>1.0603144385339855</v>
      </c>
      <c r="K188" s="10">
        <f t="array" ref="K188">PRODUCT(1+F$8:F188)</f>
        <v>1.1547719401266354</v>
      </c>
      <c r="L188" s="36"/>
      <c r="M188" s="10">
        <f>1-H188/MAX(H$8:H188)</f>
        <v>1.1733077047196505E-2</v>
      </c>
      <c r="N188" s="10">
        <f>1-I188/MAX(I$8:I188)</f>
        <v>4.3623331836775137E-3</v>
      </c>
      <c r="O188" s="10">
        <f>1-J188/MAX(J$8:J188)</f>
        <v>4.2903256472152318E-2</v>
      </c>
      <c r="P188" s="10">
        <f>1-K188/MAX(K$8:K188)</f>
        <v>4.7310531457374072E-3</v>
      </c>
      <c r="Q188" s="36"/>
      <c r="R188" s="10"/>
      <c r="S188" s="10"/>
      <c r="T188" s="10"/>
      <c r="U188" s="11"/>
    </row>
    <row r="189" spans="2:21" x14ac:dyDescent="0.25">
      <c r="B189" s="32">
        <v>43090</v>
      </c>
      <c r="C189" s="10">
        <f>'Equity Fund Metrics'!G187</f>
        <v>3.7852081946976313E-3</v>
      </c>
      <c r="D189" s="10">
        <f>'Equity Fund Metrics'!H187</f>
        <v>2.0596527685652344E-3</v>
      </c>
      <c r="E189" s="10">
        <f>'Equity Fund Metrics'!I187</f>
        <v>1.7255554261323969E-3</v>
      </c>
      <c r="F189" s="10">
        <f>'Equity Fund Metrics'!J187</f>
        <v>2.1459305398718541E-3</v>
      </c>
      <c r="G189" s="36"/>
      <c r="H189" s="10">
        <f t="array" ref="H189">PRODUCT(1+C$8:C189)</f>
        <v>1.2230204663951356</v>
      </c>
      <c r="I189" s="10">
        <f t="array" ref="I189">PRODUCT(1+D$8:D189)</f>
        <v>1.1533909077930151</v>
      </c>
      <c r="J189" s="10">
        <f t="array" ref="J189">PRODUCT(1+E$8:E189)</f>
        <v>1.0621440698668043</v>
      </c>
      <c r="K189" s="10">
        <f t="array" ref="K189">PRODUCT(1+F$8:F189)</f>
        <v>1.1572500004995403</v>
      </c>
      <c r="L189" s="36"/>
      <c r="M189" s="10">
        <f>1-H189/MAX(H$8:H189)</f>
        <v>7.9922809918868687E-3</v>
      </c>
      <c r="N189" s="10">
        <f>1-I189/MAX(I$8:I189)</f>
        <v>2.3116653067314363E-3</v>
      </c>
      <c r="O189" s="10">
        <f>1-J189/MAX(J$8:J189)</f>
        <v>4.1251732993024315E-2</v>
      </c>
      <c r="P189" s="10">
        <f>1-K189/MAX(K$8:K189)</f>
        <v>2.5952751172967359E-3</v>
      </c>
      <c r="Q189" s="36"/>
      <c r="R189" s="10"/>
      <c r="S189" s="10"/>
      <c r="T189" s="10"/>
      <c r="U189" s="11"/>
    </row>
    <row r="190" spans="2:21" x14ac:dyDescent="0.25">
      <c r="B190" s="32">
        <v>43091</v>
      </c>
      <c r="C190" s="10">
        <f>'Equity Fund Metrics'!G188</f>
        <v>0</v>
      </c>
      <c r="D190" s="10">
        <f>'Equity Fund Metrics'!H188</f>
        <v>-2.6166347465517159E-4</v>
      </c>
      <c r="E190" s="10">
        <f>'Equity Fund Metrics'!I188</f>
        <v>2.6166347465517159E-4</v>
      </c>
      <c r="F190" s="10">
        <f>'Equity Fund Metrics'!J188</f>
        <v>-2.48580300922413E-4</v>
      </c>
      <c r="G190" s="36"/>
      <c r="H190" s="10">
        <f t="array" ref="H190">PRODUCT(1+C$8:C190)</f>
        <v>1.2230204663951356</v>
      </c>
      <c r="I190" s="10">
        <f t="array" ref="I190">PRODUCT(1+D$8:D190)</f>
        <v>1.1530891075204464</v>
      </c>
      <c r="J190" s="10">
        <f t="array" ref="J190">PRODUCT(1+E$8:E190)</f>
        <v>1.0624219941747102</v>
      </c>
      <c r="K190" s="10">
        <f t="array" ref="K190">PRODUCT(1+F$8:F190)</f>
        <v>1.1569623309461736</v>
      </c>
      <c r="L190" s="36"/>
      <c r="M190" s="10">
        <f>1-H190/MAX(H$8:H190)</f>
        <v>7.9922809918868687E-3</v>
      </c>
      <c r="N190" s="10">
        <f>1-I190/MAX(I$8:I190)</f>
        <v>2.5727239030101101E-3</v>
      </c>
      <c r="O190" s="10">
        <f>1-J190/MAX(J$8:J190)</f>
        <v>4.1000863590159531E-2</v>
      </c>
      <c r="P190" s="10">
        <f>1-K190/MAX(K$8:K190)</f>
        <v>2.8432102839495155E-3</v>
      </c>
      <c r="Q190" s="36"/>
      <c r="R190" s="10"/>
      <c r="S190" s="10"/>
      <c r="T190" s="10"/>
      <c r="U190" s="11"/>
    </row>
    <row r="191" spans="2:21" x14ac:dyDescent="0.25">
      <c r="B191" s="32">
        <v>43095</v>
      </c>
      <c r="C191" s="10">
        <f>'Equity Fund Metrics'!G189</f>
        <v>-2.5369763884174223E-2</v>
      </c>
      <c r="D191" s="10">
        <f>'Equity Fund Metrics'!H189</f>
        <v>-1.1960071280875395E-3</v>
      </c>
      <c r="E191" s="10">
        <f>'Equity Fund Metrics'!I189</f>
        <v>-2.4173756756086684E-2</v>
      </c>
      <c r="F191" s="10">
        <f>'Equity Fund Metrics'!J189</f>
        <v>-2.4046949658918741E-3</v>
      </c>
      <c r="G191" s="36"/>
      <c r="H191" s="10">
        <f t="array" ref="H191">PRODUCT(1+C$8:C191)</f>
        <v>1.1919927259371783</v>
      </c>
      <c r="I191" s="10">
        <f t="array" ref="I191">PRODUCT(1+D$8:D191)</f>
        <v>1.1517100047285318</v>
      </c>
      <c r="J191" s="10">
        <f t="array" ref="J191">PRODUCT(1+E$8:E191)</f>
        <v>1.0367392633152142</v>
      </c>
      <c r="K191" s="10">
        <f t="array" ref="K191">PRODUCT(1+F$8:F191)</f>
        <v>1.1541801894532209</v>
      </c>
      <c r="L191" s="36"/>
      <c r="M191" s="10">
        <f>1-H191/MAX(H$8:H191)</f>
        <v>3.3159282594401041E-2</v>
      </c>
      <c r="N191" s="10">
        <f>1-I191/MAX(I$8:I191)</f>
        <v>3.7656540349710887E-3</v>
      </c>
      <c r="O191" s="10">
        <f>1-J191/MAX(J$8:J191)</f>
        <v>6.4183475443028271E-2</v>
      </c>
      <c r="P191" s="10">
        <f>1-K191/MAX(K$8:K191)</f>
        <v>5.2410681963845906E-3</v>
      </c>
      <c r="Q191" s="36"/>
      <c r="R191" s="10"/>
      <c r="S191" s="10"/>
      <c r="T191" s="10"/>
      <c r="U191" s="11"/>
    </row>
    <row r="192" spans="2:21" x14ac:dyDescent="0.25">
      <c r="B192" s="32">
        <v>43096</v>
      </c>
      <c r="C192" s="10">
        <f>'Equity Fund Metrics'!G190</f>
        <v>1.7578695333075878E-4</v>
      </c>
      <c r="D192" s="10">
        <f>'Equity Fund Metrics'!H190</f>
        <v>4.8651534672572438E-4</v>
      </c>
      <c r="E192" s="10">
        <f>'Equity Fund Metrics'!I190</f>
        <v>-3.1072839339496561E-4</v>
      </c>
      <c r="F192" s="10">
        <f>'Equity Fund Metrics'!J190</f>
        <v>4.7097892705597608E-4</v>
      </c>
      <c r="G192" s="36"/>
      <c r="H192" s="10">
        <f t="array" ref="H192">PRODUCT(1+C$8:C192)</f>
        <v>1.1922022627068631</v>
      </c>
      <c r="I192" s="10">
        <f t="array" ref="I192">PRODUCT(1+D$8:D192)</f>
        <v>1.1522703293208099</v>
      </c>
      <c r="J192" s="10">
        <f t="array" ref="J192">PRODUCT(1+E$8:E192)</f>
        <v>1.0364171189895548</v>
      </c>
      <c r="K192" s="10">
        <f t="array" ref="K192">PRODUCT(1+F$8:F192)</f>
        <v>1.1547237840004789</v>
      </c>
      <c r="L192" s="36"/>
      <c r="M192" s="10">
        <f>1-H192/MAX(H$8:H192)</f>
        <v>3.2989324610332216E-2</v>
      </c>
      <c r="N192" s="10">
        <f>1-I192/MAX(I$8:I192)</f>
        <v>3.2809707367237317E-3</v>
      </c>
      <c r="O192" s="10">
        <f>1-J192/MAX(J$8:J192)</f>
        <v>6.4474260208216227E-2</v>
      </c>
      <c r="P192" s="10">
        <f>1-K192/MAX(K$8:K192)</f>
        <v>4.7725577020042431E-3</v>
      </c>
      <c r="Q192" s="36"/>
      <c r="R192" s="10"/>
      <c r="S192" s="10"/>
      <c r="T192" s="10"/>
      <c r="U192" s="11"/>
    </row>
    <row r="193" spans="2:21" x14ac:dyDescent="0.25">
      <c r="B193" s="32">
        <v>43097</v>
      </c>
      <c r="C193" s="10">
        <f>'Equity Fund Metrics'!G191</f>
        <v>2.8135951102923329E-3</v>
      </c>
      <c r="D193" s="10">
        <f>'Equity Fund Metrics'!H191</f>
        <v>2.0571727345135571E-3</v>
      </c>
      <c r="E193" s="10">
        <f>'Equity Fund Metrics'!I191</f>
        <v>7.564223757787758E-4</v>
      </c>
      <c r="F193" s="10">
        <f>'Equity Fund Metrics'!J191</f>
        <v>2.0949938533024958E-3</v>
      </c>
      <c r="G193" s="36"/>
      <c r="H193" s="10">
        <f t="array" ref="H193">PRODUCT(1+C$8:C193)</f>
        <v>1.1955566371636945</v>
      </c>
      <c r="I193" s="10">
        <f t="array" ref="I193">PRODUCT(1+D$8:D193)</f>
        <v>1.1546407484250776</v>
      </c>
      <c r="J193" s="10">
        <f t="array" ref="J193">PRODUCT(1+E$8:E193)</f>
        <v>1.0372010880889986</v>
      </c>
      <c r="K193" s="10">
        <f t="array" ref="K193">PRODUCT(1+F$8:F193)</f>
        <v>1.1571429232302222</v>
      </c>
      <c r="L193" s="36"/>
      <c r="M193" s="10">
        <f>1-H193/MAX(H$8:H193)</f>
        <v>3.0268548102455495E-2</v>
      </c>
      <c r="N193" s="10">
        <f>1-I193/MAX(I$8:I193)</f>
        <v>1.2305475257525789E-3</v>
      </c>
      <c r="O193" s="10">
        <f>1-J193/MAX(J$8:J193)</f>
        <v>6.3766607605520775E-2</v>
      </c>
      <c r="P193" s="10">
        <f>1-K193/MAX(K$8:K193)</f>
        <v>2.6875623277519134E-3</v>
      </c>
      <c r="Q193" s="36"/>
      <c r="R193" s="10"/>
      <c r="S193" s="10"/>
      <c r="T193" s="10"/>
      <c r="U193" s="11"/>
    </row>
    <row r="194" spans="2:21" x14ac:dyDescent="0.25">
      <c r="B194" s="32">
        <v>43098</v>
      </c>
      <c r="C194" s="10">
        <f>'Equity Fund Metrics'!G192</f>
        <v>-1.0813639284967591E-2</v>
      </c>
      <c r="D194" s="10">
        <f>'Equity Fund Metrics'!H192</f>
        <v>-3.7705385278021808E-3</v>
      </c>
      <c r="E194" s="10">
        <f>'Equity Fund Metrics'!I192</f>
        <v>-7.0431007571654103E-3</v>
      </c>
      <c r="F194" s="10">
        <f>'Equity Fund Metrics'!J192</f>
        <v>-4.122693565660451E-3</v>
      </c>
      <c r="G194" s="36"/>
      <c r="H194" s="10">
        <f t="array" ref="H194">PRODUCT(1+C$8:C194)</f>
        <v>1.1826283189446574</v>
      </c>
      <c r="I194" s="10">
        <f t="array" ref="I194">PRODUCT(1+D$8:D194)</f>
        <v>1.1502871309973706</v>
      </c>
      <c r="J194" s="10">
        <f t="array" ref="J194">PRODUCT(1+E$8:E194)</f>
        <v>1.0298959763201461</v>
      </c>
      <c r="K194" s="10">
        <f t="array" ref="K194">PRODUCT(1+F$8:F194)</f>
        <v>1.1523723775460715</v>
      </c>
      <c r="L194" s="36"/>
      <c r="M194" s="10">
        <f>1-H194/MAX(H$8:H194)</f>
        <v>4.0754874226563542E-2</v>
      </c>
      <c r="N194" s="10">
        <f>1-I194/MAX(I$8:I194)</f>
        <v>4.996446226698481E-3</v>
      </c>
      <c r="O194" s="10">
        <f>1-J194/MAX(J$8:J194)</f>
        <v>7.0360593720377951E-2</v>
      </c>
      <c r="P194" s="10">
        <f>1-K194/MAX(K$8:K194)</f>
        <v>6.7991758974964567E-3</v>
      </c>
      <c r="Q194" s="36"/>
      <c r="R194" s="10"/>
      <c r="S194" s="10"/>
      <c r="T194" s="10"/>
      <c r="U194" s="11"/>
    </row>
    <row r="195" spans="2:21" x14ac:dyDescent="0.25">
      <c r="B195" s="32">
        <v>43102</v>
      </c>
      <c r="C195" s="10">
        <f>'Equity Fund Metrics'!G193</f>
        <v>1.7904601487679139E-2</v>
      </c>
      <c r="D195" s="10">
        <f>'Equity Fund Metrics'!H193</f>
        <v>7.1576222338853857E-3</v>
      </c>
      <c r="E195" s="10">
        <f>'Equity Fund Metrics'!I193</f>
        <v>1.0746979253793754E-2</v>
      </c>
      <c r="F195" s="10">
        <f>'Equity Fund Metrics'!J193</f>
        <v>7.6949711965750732E-3</v>
      </c>
      <c r="G195" s="36"/>
      <c r="H195" s="10">
        <f t="array" ref="H195">PRODUCT(1+C$8:C195)</f>
        <v>1.2038028077034053</v>
      </c>
      <c r="I195" s="10">
        <f t="array" ref="I195">PRODUCT(1+D$8:D195)</f>
        <v>1.1585204517415495</v>
      </c>
      <c r="J195" s="10">
        <f t="array" ref="J195">PRODUCT(1+E$8:E195)</f>
        <v>1.0409642470112244</v>
      </c>
      <c r="K195" s="10">
        <f t="array" ref="K195">PRODUCT(1+F$8:F195)</f>
        <v>1.1612398497990171</v>
      </c>
      <c r="L195" s="36"/>
      <c r="M195" s="10">
        <f>1-H195/MAX(H$8:H195)</f>
        <v>2.3579972520591519E-2</v>
      </c>
      <c r="N195" s="10">
        <f>1-I195/MAX(I$8:I195)</f>
        <v>0</v>
      </c>
      <c r="O195" s="10">
        <f>1-J195/MAX(J$8:J195)</f>
        <v>6.0369778307581723E-2</v>
      </c>
      <c r="P195" s="10">
        <f>1-K195/MAX(K$8:K195)</f>
        <v>0</v>
      </c>
      <c r="Q195" s="36"/>
      <c r="R195" s="10"/>
      <c r="S195" s="10"/>
      <c r="T195" s="10"/>
      <c r="U195" s="11"/>
    </row>
    <row r="196" spans="2:21" x14ac:dyDescent="0.25">
      <c r="B196" s="32">
        <v>43103</v>
      </c>
      <c r="C196" s="10">
        <f>'Equity Fund Metrics'!G194</f>
        <v>-1.7424783866337723E-4</v>
      </c>
      <c r="D196" s="10">
        <f>'Equity Fund Metrics'!H194</f>
        <v>6.3251179474468344E-3</v>
      </c>
      <c r="E196" s="10">
        <f>'Equity Fund Metrics'!I194</f>
        <v>-6.4993657861102117E-3</v>
      </c>
      <c r="F196" s="10">
        <f>'Equity Fund Metrics'!J194</f>
        <v>6.0001496581413233E-3</v>
      </c>
      <c r="G196" s="36"/>
      <c r="H196" s="10">
        <f t="array" ref="H196">PRODUCT(1+C$8:C196)</f>
        <v>1.2035930476659862</v>
      </c>
      <c r="I196" s="10">
        <f t="array" ref="I196">PRODUCT(1+D$8:D196)</f>
        <v>1.1658482302433442</v>
      </c>
      <c r="J196" s="10">
        <f t="array" ref="J196">PRODUCT(1+E$8:E196)</f>
        <v>1.0341986395996356</v>
      </c>
      <c r="K196" s="10">
        <f t="array" ref="K196">PRODUCT(1+F$8:F196)</f>
        <v>1.1682074626868086</v>
      </c>
      <c r="L196" s="36"/>
      <c r="M196" s="10">
        <f>1-H196/MAX(H$8:H196)</f>
        <v>2.3750111600007284E-2</v>
      </c>
      <c r="N196" s="10">
        <f>1-I196/MAX(I$8:I196)</f>
        <v>0</v>
      </c>
      <c r="O196" s="10">
        <f>1-J196/MAX(J$8:J196)</f>
        <v>6.6476778822044613E-2</v>
      </c>
      <c r="P196" s="10">
        <f>1-K196/MAX(K$8:K196)</f>
        <v>0</v>
      </c>
      <c r="Q196" s="36"/>
      <c r="R196" s="10"/>
      <c r="S196" s="10"/>
      <c r="T196" s="10"/>
      <c r="U196" s="11"/>
    </row>
    <row r="197" spans="2:21" x14ac:dyDescent="0.25">
      <c r="B197" s="32">
        <v>43104</v>
      </c>
      <c r="C197" s="10">
        <f>'Equity Fund Metrics'!G195</f>
        <v>4.6452237383427519E-3</v>
      </c>
      <c r="D197" s="10">
        <f>'Equity Fund Metrics'!H195</f>
        <v>4.214664519060829E-3</v>
      </c>
      <c r="E197" s="10">
        <f>'Equity Fund Metrics'!I195</f>
        <v>4.3055921928192298E-4</v>
      </c>
      <c r="F197" s="10">
        <f>'Equity Fund Metrics'!J195</f>
        <v>4.2361924800249249E-3</v>
      </c>
      <c r="G197" s="36"/>
      <c r="H197" s="10">
        <f t="array" ref="H197">PRODUCT(1+C$8:C197)</f>
        <v>1.2091840066623085</v>
      </c>
      <c r="I197" s="10">
        <f t="array" ref="I197">PRODUCT(1+D$8:D197)</f>
        <v>1.1707618894139606</v>
      </c>
      <c r="J197" s="10">
        <f t="array" ref="J197">PRODUCT(1+E$8:E197)</f>
        <v>1.0346439233584841</v>
      </c>
      <c r="K197" s="10">
        <f t="array" ref="K197">PRODUCT(1+F$8:F197)</f>
        <v>1.1731562143553516</v>
      </c>
      <c r="L197" s="36"/>
      <c r="M197" s="10">
        <f>1-H197/MAX(H$8:H197)</f>
        <v>1.9215212443857266E-2</v>
      </c>
      <c r="N197" s="10">
        <f>1-I197/MAX(I$8:I197)</f>
        <v>0</v>
      </c>
      <c r="O197" s="10">
        <f>1-J197/MAX(J$8:J197)</f>
        <v>6.6074841792752692E-2</v>
      </c>
      <c r="P197" s="10">
        <f>1-K197/MAX(K$8:K197)</f>
        <v>0</v>
      </c>
      <c r="Q197" s="36"/>
      <c r="R197" s="10"/>
      <c r="S197" s="10"/>
      <c r="T197" s="10"/>
      <c r="U197" s="11"/>
    </row>
    <row r="198" spans="2:21" x14ac:dyDescent="0.25">
      <c r="B198" s="32">
        <v>43105</v>
      </c>
      <c r="C198" s="10">
        <f>'Equity Fund Metrics'!G196</f>
        <v>1.1385291037090406E-2</v>
      </c>
      <c r="D198" s="10">
        <f>'Equity Fund Metrics'!H196</f>
        <v>6.6640155722008654E-3</v>
      </c>
      <c r="E198" s="10">
        <f>'Equity Fund Metrics'!I196</f>
        <v>4.7212754648895405E-3</v>
      </c>
      <c r="F198" s="10">
        <f>'Equity Fund Metrics'!J196</f>
        <v>6.9000793454453424E-3</v>
      </c>
      <c r="G198" s="36"/>
      <c r="H198" s="10">
        <f t="array" ref="H198">PRODUCT(1+C$8:C198)</f>
        <v>1.222950918495554</v>
      </c>
      <c r="I198" s="10">
        <f t="array" ref="I198">PRODUCT(1+D$8:D198)</f>
        <v>1.1785638648763546</v>
      </c>
      <c r="J198" s="10">
        <f t="array" ref="J198">PRODUCT(1+E$8:E198)</f>
        <v>1.0395287623287335</v>
      </c>
      <c r="K198" s="10">
        <f t="array" ref="K198">PRODUCT(1+F$8:F198)</f>
        <v>1.1812510853190057</v>
      </c>
      <c r="L198" s="36"/>
      <c r="M198" s="10">
        <f>1-H198/MAX(H$8:H198)</f>
        <v>8.048692192779594E-3</v>
      </c>
      <c r="N198" s="10">
        <f>1-I198/MAX(I$8:I198)</f>
        <v>0</v>
      </c>
      <c r="O198" s="10">
        <f>1-J198/MAX(J$8:J198)</f>
        <v>6.1665523857265758E-2</v>
      </c>
      <c r="P198" s="10">
        <f>1-K198/MAX(K$8:K198)</f>
        <v>0</v>
      </c>
      <c r="Q198" s="36"/>
      <c r="R198" s="10"/>
      <c r="S198" s="10"/>
      <c r="T198" s="10"/>
      <c r="U198" s="11"/>
    </row>
    <row r="199" spans="2:21" x14ac:dyDescent="0.25">
      <c r="B199" s="32">
        <v>43108</v>
      </c>
      <c r="C199" s="10">
        <f>'Equity Fund Metrics'!G197</f>
        <v>-3.7142799504559232E-3</v>
      </c>
      <c r="D199" s="10">
        <f>'Equity Fund Metrics'!H197</f>
        <v>1.8290614433835728E-3</v>
      </c>
      <c r="E199" s="10">
        <f>'Equity Fund Metrics'!I197</f>
        <v>-5.543341393839496E-3</v>
      </c>
      <c r="F199" s="10">
        <f>'Equity Fund Metrics'!J197</f>
        <v>1.5518943736915979E-3</v>
      </c>
      <c r="G199" s="36"/>
      <c r="H199" s="10">
        <f t="array" ref="H199">PRODUCT(1+C$8:C199)</f>
        <v>1.2184085364185944</v>
      </c>
      <c r="I199" s="10">
        <f t="array" ref="I199">PRODUCT(1+D$8:D199)</f>
        <v>1.180719530600165</v>
      </c>
      <c r="J199" s="10">
        <f t="array" ref="J199">PRODUCT(1+E$8:E199)</f>
        <v>1.03376629951043</v>
      </c>
      <c r="K199" s="10">
        <f t="array" ref="K199">PRODUCT(1+F$8:F199)</f>
        <v>1.1830842622322293</v>
      </c>
      <c r="L199" s="36"/>
      <c r="M199" s="10">
        <f>1-H199/MAX(H$8:H199)</f>
        <v>1.1733077047196505E-2</v>
      </c>
      <c r="N199" s="10">
        <f>1-I199/MAX(I$8:I199)</f>
        <v>0</v>
      </c>
      <c r="O199" s="10">
        <f>1-J199/MAX(J$8:J199)</f>
        <v>6.6867032200134346E-2</v>
      </c>
      <c r="P199" s="10">
        <f>1-K199/MAX(K$8:K199)</f>
        <v>0</v>
      </c>
      <c r="Q199" s="36"/>
      <c r="R199" s="10"/>
      <c r="S199" s="10"/>
      <c r="T199" s="10"/>
      <c r="U199" s="11"/>
    </row>
    <row r="200" spans="2:21" x14ac:dyDescent="0.25">
      <c r="B200" s="32">
        <v>43109</v>
      </c>
      <c r="C200" s="10">
        <f>'Equity Fund Metrics'!G198</f>
        <v>-1.1461998527273476E-4</v>
      </c>
      <c r="D200" s="10">
        <f>'Equity Fund Metrics'!H198</f>
        <v>2.2630329816393235E-3</v>
      </c>
      <c r="E200" s="10">
        <f>'Equity Fund Metrics'!I198</f>
        <v>-2.3776529669120583E-3</v>
      </c>
      <c r="F200" s="10">
        <f>'Equity Fund Metrics'!J198</f>
        <v>2.1441503332937204E-3</v>
      </c>
      <c r="G200" s="36"/>
      <c r="H200" s="10">
        <f t="array" ref="H200">PRODUCT(1+C$8:C200)</f>
        <v>1.2182688824500938</v>
      </c>
      <c r="I200" s="10">
        <f t="array" ref="I200">PRODUCT(1+D$8:D200)</f>
        <v>1.1833915378399789</v>
      </c>
      <c r="J200" s="10">
        <f t="array" ref="J200">PRODUCT(1+E$8:E200)</f>
        <v>1.0313083620013053</v>
      </c>
      <c r="K200" s="10">
        <f t="array" ref="K200">PRODUCT(1+F$8:F200)</f>
        <v>1.1856209727474092</v>
      </c>
      <c r="L200" s="36"/>
      <c r="M200" s="10">
        <f>1-H200/MAX(H$8:H200)</f>
        <v>1.1846352187350973E-2</v>
      </c>
      <c r="N200" s="10">
        <f>1-I200/MAX(I$8:I200)</f>
        <v>0</v>
      </c>
      <c r="O200" s="10">
        <f>1-J200/MAX(J$8:J200)</f>
        <v>6.9085698569547271E-2</v>
      </c>
      <c r="P200" s="10">
        <f>1-K200/MAX(K$8:K200)</f>
        <v>0</v>
      </c>
      <c r="Q200" s="36"/>
      <c r="R200" s="10"/>
      <c r="S200" s="10"/>
      <c r="T200" s="10"/>
      <c r="U200" s="11"/>
    </row>
    <row r="201" spans="2:21" x14ac:dyDescent="0.25">
      <c r="B201" s="32">
        <v>43110</v>
      </c>
      <c r="C201" s="10">
        <f>'Equity Fund Metrics'!G199</f>
        <v>-2.2981604819793944E-4</v>
      </c>
      <c r="D201" s="10">
        <f>'Equity Fund Metrics'!H199</f>
        <v>-1.5297613605737004E-3</v>
      </c>
      <c r="E201" s="10">
        <f>'Equity Fund Metrics'!I199</f>
        <v>1.2999453123757609E-3</v>
      </c>
      <c r="F201" s="10">
        <f>'Equity Fund Metrics'!J199</f>
        <v>-1.4647640949549123E-3</v>
      </c>
      <c r="G201" s="36"/>
      <c r="H201" s="10">
        <f t="array" ref="H201">PRODUCT(1+C$8:C201)</f>
        <v>1.2179889047098866</v>
      </c>
      <c r="I201" s="10">
        <f t="array" ref="I201">PRODUCT(1+D$8:D201)</f>
        <v>1.1815812311909615</v>
      </c>
      <c r="J201" s="10">
        <f t="array" ref="J201">PRODUCT(1+E$8:E201)</f>
        <v>1.032649006472103</v>
      </c>
      <c r="K201" s="10">
        <f t="array" ref="K201">PRODUCT(1+F$8:F201)</f>
        <v>1.1838843177163032</v>
      </c>
      <c r="L201" s="36"/>
      <c r="M201" s="10">
        <f>1-H201/MAX(H$8:H201)</f>
        <v>1.2073445753703616E-2</v>
      </c>
      <c r="N201" s="10">
        <f>1-I201/MAX(I$8:I201)</f>
        <v>1.5297613605735894E-3</v>
      </c>
      <c r="O201" s="10">
        <f>1-J201/MAX(J$8:J201)</f>
        <v>6.7875560887178943E-2</v>
      </c>
      <c r="P201" s="10">
        <f>1-K201/MAX(K$8:K201)</f>
        <v>1.4647640949549956E-3</v>
      </c>
      <c r="Q201" s="36"/>
      <c r="R201" s="10"/>
      <c r="S201" s="10"/>
      <c r="T201" s="10"/>
      <c r="U201" s="11"/>
    </row>
    <row r="202" spans="2:21" x14ac:dyDescent="0.25">
      <c r="B202" s="32">
        <v>43111</v>
      </c>
      <c r="C202" s="10">
        <f>'Equity Fund Metrics'!G200</f>
        <v>5.680272557762267E-3</v>
      </c>
      <c r="D202" s="10">
        <f>'Equity Fund Metrics'!H200</f>
        <v>7.2960663720287311E-3</v>
      </c>
      <c r="E202" s="10">
        <f>'Equity Fund Metrics'!I200</f>
        <v>-1.6157938142664641E-3</v>
      </c>
      <c r="F202" s="10">
        <f>'Equity Fund Metrics'!J200</f>
        <v>7.2152766813154074E-3</v>
      </c>
      <c r="G202" s="36"/>
      <c r="H202" s="10">
        <f t="array" ref="H202">PRODUCT(1+C$8:C202)</f>
        <v>1.2249074136609692</v>
      </c>
      <c r="I202" s="10">
        <f t="array" ref="I202">PRODUCT(1+D$8:D202)</f>
        <v>1.1902021262776741</v>
      </c>
      <c r="J202" s="10">
        <f t="array" ref="J202">PRODUCT(1+E$8:E202)</f>
        <v>1.030980458595137</v>
      </c>
      <c r="K202" s="10">
        <f t="array" ref="K202">PRODUCT(1+F$8:F202)</f>
        <v>1.1924263706272966</v>
      </c>
      <c r="L202" s="36"/>
      <c r="M202" s="10">
        <f>1-H202/MAX(H$8:H202)</f>
        <v>6.461753658533631E-3</v>
      </c>
      <c r="N202" s="10">
        <f>1-I202/MAX(I$8:I202)</f>
        <v>0</v>
      </c>
      <c r="O202" s="10">
        <f>1-J202/MAX(J$8:J202)</f>
        <v>6.9381681790024019E-2</v>
      </c>
      <c r="P202" s="10">
        <f>1-K202/MAX(K$8:K202)</f>
        <v>0</v>
      </c>
      <c r="Q202" s="36"/>
      <c r="R202" s="10"/>
      <c r="S202" s="10"/>
      <c r="T202" s="10"/>
      <c r="U202" s="11"/>
    </row>
    <row r="203" spans="2:21" x14ac:dyDescent="0.25">
      <c r="B203" s="32">
        <v>43112</v>
      </c>
      <c r="C203" s="10">
        <f>'Equity Fund Metrics'!G201</f>
        <v>1.0326138617092528E-2</v>
      </c>
      <c r="D203" s="10">
        <f>'Equity Fund Metrics'!H201</f>
        <v>6.5191647807303355E-3</v>
      </c>
      <c r="E203" s="10">
        <f>'Equity Fund Metrics'!I201</f>
        <v>3.806973836362193E-3</v>
      </c>
      <c r="F203" s="10">
        <f>'Equity Fund Metrics'!J201</f>
        <v>6.7095134725484442E-3</v>
      </c>
      <c r="G203" s="36"/>
      <c r="H203" s="10">
        <f t="array" ref="H203">PRODUCT(1+C$8:C203)</f>
        <v>1.2375559774075366</v>
      </c>
      <c r="I203" s="10">
        <f t="array" ref="I203">PRODUCT(1+D$8:D203)</f>
        <v>1.1979612500612538</v>
      </c>
      <c r="J203" s="10">
        <f t="array" ref="J203">PRODUCT(1+E$8:E203)</f>
        <v>1.0349053742268093</v>
      </c>
      <c r="K203" s="10">
        <f t="array" ref="K203">PRODUCT(1+F$8:F203)</f>
        <v>1.2004269714260423</v>
      </c>
      <c r="L203" s="36"/>
      <c r="M203" s="10">
        <f>1-H203/MAX(H$8:H203)</f>
        <v>0</v>
      </c>
      <c r="N203" s="10">
        <f>1-I203/MAX(I$8:I203)</f>
        <v>0</v>
      </c>
      <c r="O203" s="10">
        <f>1-J203/MAX(J$8:J203)</f>
        <v>6.5838842200959369E-2</v>
      </c>
      <c r="P203" s="10">
        <f>1-K203/MAX(K$8:K203)</f>
        <v>0</v>
      </c>
      <c r="Q203" s="36"/>
      <c r="R203" s="10"/>
      <c r="S203" s="10"/>
      <c r="T203" s="10"/>
      <c r="U203" s="11"/>
    </row>
    <row r="204" spans="2:21" x14ac:dyDescent="0.25">
      <c r="B204" s="32">
        <v>43116</v>
      </c>
      <c r="C204" s="10">
        <f>'Equity Fund Metrics'!G202</f>
        <v>-5.0818850377419844E-3</v>
      </c>
      <c r="D204" s="10">
        <f>'Equity Fund Metrics'!H202</f>
        <v>-3.4186213929352505E-3</v>
      </c>
      <c r="E204" s="10">
        <f>'Equity Fund Metrics'!I202</f>
        <v>-1.6632636448067339E-3</v>
      </c>
      <c r="F204" s="10">
        <f>'Equity Fund Metrics'!J202</f>
        <v>-3.5017845751755868E-3</v>
      </c>
      <c r="G204" s="36"/>
      <c r="H204" s="10">
        <f t="array" ref="H204">PRODUCT(1+C$8:C204)</f>
        <v>1.2312668602025811</v>
      </c>
      <c r="I204" s="10">
        <f t="array" ref="I204">PRODUCT(1+D$8:D204)</f>
        <v>1.193865874103887</v>
      </c>
      <c r="J204" s="10">
        <f t="array" ref="J204">PRODUCT(1+E$8:E204)</f>
        <v>1.0331840537420427</v>
      </c>
      <c r="K204" s="10">
        <f t="array" ref="K204">PRODUCT(1+F$8:F204)</f>
        <v>1.1962233347738778</v>
      </c>
      <c r="L204" s="36"/>
      <c r="M204" s="10">
        <f>1-H204/MAX(H$8:H204)</f>
        <v>5.0818850377419844E-3</v>
      </c>
      <c r="N204" s="10">
        <f>1-I204/MAX(I$8:I204)</f>
        <v>3.4186213929351394E-3</v>
      </c>
      <c r="O204" s="10">
        <f>1-J204/MAX(J$8:J204)</f>
        <v>6.7392598493117073E-2</v>
      </c>
      <c r="P204" s="10">
        <f>1-K204/MAX(K$8:K204)</f>
        <v>3.5017845751755816E-3</v>
      </c>
      <c r="Q204" s="36"/>
      <c r="R204" s="10"/>
      <c r="S204" s="10"/>
      <c r="T204" s="10"/>
      <c r="U204" s="11"/>
    </row>
    <row r="205" spans="2:21" x14ac:dyDescent="0.25">
      <c r="B205" s="32">
        <v>43117</v>
      </c>
      <c r="C205" s="10">
        <f>'Equity Fund Metrics'!G203</f>
        <v>1.6516146229524686E-2</v>
      </c>
      <c r="D205" s="10">
        <f>'Equity Fund Metrics'!H203</f>
        <v>9.5320757363344111E-3</v>
      </c>
      <c r="E205" s="10">
        <f>'Equity Fund Metrics'!I203</f>
        <v>6.9840704931902753E-3</v>
      </c>
      <c r="F205" s="10">
        <f>'Equity Fund Metrics'!J203</f>
        <v>9.8812792609939259E-3</v>
      </c>
      <c r="G205" s="36"/>
      <c r="H205" s="10">
        <f t="array" ref="H205">PRODUCT(1+C$8:C205)</f>
        <v>1.2516026437132548</v>
      </c>
      <c r="I205" s="10">
        <f t="array" ref="I205">PRODUCT(1+D$8:D205)</f>
        <v>1.2052458940348703</v>
      </c>
      <c r="J205" s="10">
        <f t="array" ref="J205">PRODUCT(1+E$8:E205)</f>
        <v>1.0403998840058173</v>
      </c>
      <c r="K205" s="10">
        <f t="array" ref="K205">PRODUCT(1+F$8:F205)</f>
        <v>1.2080435516032959</v>
      </c>
      <c r="L205" s="36"/>
      <c r="M205" s="10">
        <f>1-H205/MAX(H$8:H205)</f>
        <v>0</v>
      </c>
      <c r="N205" s="10">
        <f>1-I205/MAX(I$8:I205)</f>
        <v>0</v>
      </c>
      <c r="O205" s="10">
        <f>1-J205/MAX(J$8:J205)</f>
        <v>6.087920265852198E-2</v>
      </c>
      <c r="P205" s="10">
        <f>1-K205/MAX(K$8:K205)</f>
        <v>0</v>
      </c>
      <c r="Q205" s="36"/>
      <c r="R205" s="10"/>
      <c r="S205" s="10"/>
      <c r="T205" s="10"/>
      <c r="U205" s="11"/>
    </row>
    <row r="206" spans="2:21" x14ac:dyDescent="0.25">
      <c r="B206" s="32">
        <v>43118</v>
      </c>
      <c r="C206" s="10">
        <f>'Equity Fund Metrics'!G204</f>
        <v>8.93354472012442E-4</v>
      </c>
      <c r="D206" s="10">
        <f>'Equity Fund Metrics'!H204</f>
        <v>-1.6812609457093064E-3</v>
      </c>
      <c r="E206" s="10">
        <f>'Equity Fund Metrics'!I204</f>
        <v>2.5746154177217484E-3</v>
      </c>
      <c r="F206" s="10">
        <f>'Equity Fund Metrics'!J204</f>
        <v>-1.5525301748232189E-3</v>
      </c>
      <c r="G206" s="36"/>
      <c r="H206" s="10">
        <f t="array" ref="H206">PRODUCT(1+C$8:C206)</f>
        <v>1.2527207685321986</v>
      </c>
      <c r="I206" s="10">
        <f t="array" ref="I206">PRODUCT(1+D$8:D206)</f>
        <v>1.203219561183253</v>
      </c>
      <c r="J206" s="10">
        <f t="array" ref="J206">PRODUCT(1+E$8:E206)</f>
        <v>1.0430785135877745</v>
      </c>
      <c r="K206" s="10">
        <f t="array" ref="K206">PRODUCT(1+F$8:F206)</f>
        <v>1.2061680275369311</v>
      </c>
      <c r="L206" s="36"/>
      <c r="M206" s="10">
        <f>1-H206/MAX(H$8:H206)</f>
        <v>0</v>
      </c>
      <c r="N206" s="10">
        <f>1-I206/MAX(I$8:I206)</f>
        <v>1.6812609457091954E-3</v>
      </c>
      <c r="O206" s="10">
        <f>1-J206/MAX(J$8:J206)</f>
        <v>5.8461327774583571E-2</v>
      </c>
      <c r="P206" s="10">
        <f>1-K206/MAX(K$8:K206)</f>
        <v>1.5525301748232634E-3</v>
      </c>
      <c r="Q206" s="36"/>
      <c r="R206" s="10"/>
      <c r="S206" s="10"/>
      <c r="T206" s="10"/>
      <c r="U206" s="11"/>
    </row>
    <row r="207" spans="2:21" x14ac:dyDescent="0.25">
      <c r="B207" s="32">
        <v>43119</v>
      </c>
      <c r="C207" s="10">
        <f>'Equity Fund Metrics'!G205</f>
        <v>-4.4626072844108355E-3</v>
      </c>
      <c r="D207" s="10">
        <f>'Equity Fund Metrics'!H205</f>
        <v>4.5497997319392525E-3</v>
      </c>
      <c r="E207" s="10">
        <f>'Equity Fund Metrics'!I205</f>
        <v>-9.012407016350088E-3</v>
      </c>
      <c r="F207" s="10">
        <f>'Equity Fund Metrics'!J205</f>
        <v>4.0991793811217475E-3</v>
      </c>
      <c r="G207" s="36"/>
      <c r="H207" s="10">
        <f t="array" ref="H207">PRODUCT(1+C$8:C207)</f>
        <v>1.2471303677052141</v>
      </c>
      <c r="I207" s="10">
        <f t="array" ref="I207">PRODUCT(1+D$8:D207)</f>
        <v>1.2086939692201886</v>
      </c>
      <c r="J207" s="10">
        <f t="array" ref="J207">PRODUCT(1+E$8:E207)</f>
        <v>1.0336778654733121</v>
      </c>
      <c r="K207" s="10">
        <f t="array" ref="K207">PRODUCT(1+F$8:F207)</f>
        <v>1.2111123266455788</v>
      </c>
      <c r="L207" s="36"/>
      <c r="M207" s="10">
        <f>1-H207/MAX(H$8:H207)</f>
        <v>4.4626072844108355E-3</v>
      </c>
      <c r="N207" s="10">
        <f>1-I207/MAX(I$8:I207)</f>
        <v>0</v>
      </c>
      <c r="O207" s="10">
        <f>1-J207/MAX(J$8:J207)</f>
        <v>6.6946857510312707E-2</v>
      </c>
      <c r="P207" s="10">
        <f>1-K207/MAX(K$8:K207)</f>
        <v>0</v>
      </c>
      <c r="Q207" s="36"/>
      <c r="R207" s="10"/>
      <c r="S207" s="10"/>
      <c r="T207" s="10"/>
      <c r="U207" s="11"/>
    </row>
    <row r="208" spans="2:21" x14ac:dyDescent="0.25">
      <c r="B208" s="32">
        <v>43122</v>
      </c>
      <c r="C208" s="10">
        <f>'Equity Fund Metrics'!G206</f>
        <v>-8.181271585401495E-3</v>
      </c>
      <c r="D208" s="10">
        <f>'Equity Fund Metrics'!H206</f>
        <v>8.1308775137050038E-3</v>
      </c>
      <c r="E208" s="10">
        <f>'Equity Fund Metrics'!I206</f>
        <v>-1.6312149099106499E-2</v>
      </c>
      <c r="F208" s="10">
        <f>'Equity Fund Metrics'!J206</f>
        <v>7.3152700587496783E-3</v>
      </c>
      <c r="G208" s="36"/>
      <c r="H208" s="10">
        <f t="array" ref="H208">PRODUCT(1+C$8:C208)</f>
        <v>1.2369272554646162</v>
      </c>
      <c r="I208" s="10">
        <f t="array" ref="I208">PRODUCT(1+D$8:D208)</f>
        <v>1.2185217118354719</v>
      </c>
      <c r="J208" s="10">
        <f t="array" ref="J208">PRODUCT(1+E$8:E208)</f>
        <v>1.0168163580112652</v>
      </c>
      <c r="K208" s="10">
        <f t="array" ref="K208">PRODUCT(1+F$8:F208)</f>
        <v>1.2199719403864719</v>
      </c>
      <c r="L208" s="36"/>
      <c r="M208" s="10">
        <f>1-H208/MAX(H$8:H208)</f>
        <v>1.2607369067639485E-2</v>
      </c>
      <c r="N208" s="10">
        <f>1-I208/MAX(I$8:I208)</f>
        <v>0</v>
      </c>
      <c r="O208" s="10">
        <f>1-J208/MAX(J$8:J208)</f>
        <v>8.2166959487994351E-2</v>
      </c>
      <c r="P208" s="10">
        <f>1-K208/MAX(K$8:K208)</f>
        <v>0</v>
      </c>
      <c r="Q208" s="36"/>
      <c r="R208" s="10"/>
      <c r="S208" s="10"/>
      <c r="T208" s="10"/>
      <c r="U208" s="11"/>
    </row>
    <row r="209" spans="2:21" x14ac:dyDescent="0.25">
      <c r="B209" s="32">
        <v>43123</v>
      </c>
      <c r="C209" s="10">
        <f>'Equity Fund Metrics'!G207</f>
        <v>2.2616889654325512E-4</v>
      </c>
      <c r="D209" s="10">
        <f>'Equity Fund Metrics'!H207</f>
        <v>2.1226671581522361E-3</v>
      </c>
      <c r="E209" s="10">
        <f>'Equity Fund Metrics'!I207</f>
        <v>-1.8964982616089809E-3</v>
      </c>
      <c r="F209" s="10">
        <f>'Equity Fund Metrics'!J207</f>
        <v>2.0278422450717868E-3</v>
      </c>
      <c r="G209" s="36"/>
      <c r="H209" s="10">
        <f t="array" ref="H209">PRODUCT(1+C$8:C209)</f>
        <v>1.2372070099370889</v>
      </c>
      <c r="I209" s="10">
        <f t="array" ref="I209">PRODUCT(1+D$8:D209)</f>
        <v>1.2211082278546805</v>
      </c>
      <c r="J209" s="10">
        <f t="array" ref="J209">PRODUCT(1+E$8:E209)</f>
        <v>1.0148879675559213</v>
      </c>
      <c r="K209" s="10">
        <f t="array" ref="K209">PRODUCT(1+F$8:F209)</f>
        <v>1.2224458510249898</v>
      </c>
      <c r="L209" s="36"/>
      <c r="M209" s="10">
        <f>1-H209/MAX(H$8:H209)</f>
        <v>1.2384051565846543E-2</v>
      </c>
      <c r="N209" s="10">
        <f>1-I209/MAX(I$8:I209)</f>
        <v>0</v>
      </c>
      <c r="O209" s="10">
        <f>1-J209/MAX(J$8:J209)</f>
        <v>8.3907628253772737E-2</v>
      </c>
      <c r="P209" s="10">
        <f>1-K209/MAX(K$8:K209)</f>
        <v>0</v>
      </c>
      <c r="Q209" s="36"/>
      <c r="R209" s="10"/>
      <c r="S209" s="10"/>
      <c r="T209" s="10"/>
      <c r="U209" s="11"/>
    </row>
    <row r="210" spans="2:21" x14ac:dyDescent="0.25">
      <c r="B210" s="32">
        <v>43124</v>
      </c>
      <c r="C210" s="10">
        <f>'Equity Fund Metrics'!G208</f>
        <v>-1.5928669502733639E-2</v>
      </c>
      <c r="D210" s="10">
        <f>'Equity Fund Metrics'!H208</f>
        <v>-3.8844909440549635E-4</v>
      </c>
      <c r="E210" s="10">
        <f>'Equity Fund Metrics'!I208</f>
        <v>-1.5540220408328143E-2</v>
      </c>
      <c r="F210" s="10">
        <f>'Equity Fund Metrics'!J208</f>
        <v>-1.1654601148219034E-3</v>
      </c>
      <c r="G210" s="36"/>
      <c r="H210" s="10">
        <f t="array" ref="H210">PRODUCT(1+C$8:C210)</f>
        <v>1.2174999483693356</v>
      </c>
      <c r="I210" s="10">
        <f t="array" ref="I210">PRODUCT(1+D$8:D210)</f>
        <v>1.2206338894693993</v>
      </c>
      <c r="J210" s="10">
        <f t="array" ref="J210">PRODUCT(1+E$8:E210)</f>
        <v>0.99911638485034204</v>
      </c>
      <c r="K210" s="10">
        <f t="array" ref="K210">PRODUCT(1+F$8:F210)</f>
        <v>1.2210211391430907</v>
      </c>
      <c r="L210" s="36"/>
      <c r="M210" s="10">
        <f>1-H210/MAX(H$8:H210)</f>
        <v>2.8115459604083126E-2</v>
      </c>
      <c r="N210" s="10">
        <f>1-I210/MAX(I$8:I210)</f>
        <v>3.8844909440549635E-4</v>
      </c>
      <c r="O210" s="10">
        <f>1-J210/MAX(J$8:J210)</f>
        <v>9.8143905625097227E-2</v>
      </c>
      <c r="P210" s="10">
        <f>1-K210/MAX(K$8:K210)</f>
        <v>1.1654601148218813E-3</v>
      </c>
      <c r="Q210" s="36"/>
      <c r="R210" s="10"/>
      <c r="S210" s="10"/>
      <c r="T210" s="10"/>
      <c r="U210" s="11"/>
    </row>
    <row r="211" spans="2:21" x14ac:dyDescent="0.25">
      <c r="B211" s="32">
        <v>43125</v>
      </c>
      <c r="C211" s="10">
        <f>'Equity Fund Metrics'!G209</f>
        <v>-1.7850966808935387E-2</v>
      </c>
      <c r="D211" s="10">
        <f>'Equity Fund Metrics'!H209</f>
        <v>4.2393785550576268E-4</v>
      </c>
      <c r="E211" s="10">
        <f>'Equity Fund Metrics'!I209</f>
        <v>-1.8274904664441149E-2</v>
      </c>
      <c r="F211" s="10">
        <f>'Equity Fund Metrics'!J209</f>
        <v>-4.8980737771629485E-4</v>
      </c>
      <c r="G211" s="36"/>
      <c r="H211" s="10">
        <f t="array" ref="H211">PRODUCT(1+C$8:C211)</f>
        <v>1.1957663972011141</v>
      </c>
      <c r="I211" s="10">
        <f t="array" ref="I211">PRODUCT(1+D$8:D211)</f>
        <v>1.2211513623828587</v>
      </c>
      <c r="J211" s="10">
        <f t="array" ref="J211">PRODUCT(1+E$8:E211)</f>
        <v>0.98085762816852096</v>
      </c>
      <c r="K211" s="10">
        <f t="array" ref="K211">PRODUCT(1+F$8:F211)</f>
        <v>1.2204230739807909</v>
      </c>
      <c r="L211" s="36"/>
      <c r="M211" s="10">
        <f>1-H211/MAX(H$8:H211)</f>
        <v>4.5464538276807964E-2</v>
      </c>
      <c r="N211" s="10">
        <f>1-I211/MAX(I$8:I211)</f>
        <v>0</v>
      </c>
      <c r="O211" s="10">
        <f>1-J211/MAX(J$8:J211)</f>
        <v>0.11462523977084382</v>
      </c>
      <c r="P211" s="10">
        <f>1-K211/MAX(K$8:K211)</f>
        <v>1.6546966415754705E-3</v>
      </c>
      <c r="Q211" s="36"/>
      <c r="R211" s="10"/>
      <c r="S211" s="10"/>
      <c r="T211" s="10"/>
      <c r="U211" s="11"/>
    </row>
    <row r="212" spans="2:21" x14ac:dyDescent="0.25">
      <c r="B212" s="32">
        <v>43126</v>
      </c>
      <c r="C212" s="10">
        <f>'Equity Fund Metrics'!G210</f>
        <v>2.337767383135958E-3</v>
      </c>
      <c r="D212" s="10">
        <f>'Equity Fund Metrics'!H210</f>
        <v>1.1577898837946687E-2</v>
      </c>
      <c r="E212" s="10">
        <f>'Equity Fund Metrics'!I210</f>
        <v>-9.2401314548107294E-3</v>
      </c>
      <c r="F212" s="10">
        <f>'Equity Fund Metrics'!J210</f>
        <v>1.1115892265206151E-2</v>
      </c>
      <c r="G212" s="36"/>
      <c r="H212" s="10">
        <f t="array" ref="H212">PRODUCT(1+C$8:C212)</f>
        <v>1.198561820882341</v>
      </c>
      <c r="I212" s="10">
        <f t="array" ref="I212">PRODUCT(1+D$8:D212)</f>
        <v>1.2352897293223482</v>
      </c>
      <c r="J212" s="10">
        <f t="array" ref="J212">PRODUCT(1+E$8:E212)</f>
        <v>0.97179437474579</v>
      </c>
      <c r="K212" s="10">
        <f t="array" ref="K212">PRODUCT(1+F$8:F212)</f>
        <v>1.2339891653891331</v>
      </c>
      <c r="L212" s="36"/>
      <c r="M212" s="10">
        <f>1-H212/MAX(H$8:H212)</f>
        <v>4.323305640834485E-2</v>
      </c>
      <c r="N212" s="10">
        <f>1-I212/MAX(I$8:I212)</f>
        <v>0</v>
      </c>
      <c r="O212" s="10">
        <f>1-J212/MAX(J$8:J212)</f>
        <v>0.12280621894213273</v>
      </c>
      <c r="P212" s="10">
        <f>1-K212/MAX(K$8:K212)</f>
        <v>0</v>
      </c>
      <c r="Q212" s="36"/>
      <c r="R212" s="10"/>
      <c r="S212" s="10"/>
      <c r="T212" s="10"/>
      <c r="U212" s="11"/>
    </row>
    <row r="213" spans="2:21" x14ac:dyDescent="0.25">
      <c r="B213" s="32">
        <v>43129</v>
      </c>
      <c r="C213" s="10">
        <f>'Equity Fund Metrics'!G211</f>
        <v>-2.069874819110662E-2</v>
      </c>
      <c r="D213" s="10">
        <f>'Equity Fund Metrics'!H211</f>
        <v>-6.6302887867253357E-3</v>
      </c>
      <c r="E213" s="10">
        <f>'Equity Fund Metrics'!I211</f>
        <v>-1.4068459404381284E-2</v>
      </c>
      <c r="F213" s="10">
        <f>'Equity Fund Metrics'!J211</f>
        <v>-7.3337117569444001E-3</v>
      </c>
      <c r="G213" s="36"/>
      <c r="H213" s="10">
        <f t="array" ref="H213">PRODUCT(1+C$8:C213)</f>
        <v>1.1737530915604231</v>
      </c>
      <c r="I213" s="10">
        <f t="array" ref="I213">PRODUCT(1+D$8:D213)</f>
        <v>1.2270994016816652</v>
      </c>
      <c r="J213" s="10">
        <f t="array" ref="J213">PRODUCT(1+E$8:E213)</f>
        <v>0.95812272503527274</v>
      </c>
      <c r="K213" s="10">
        <f t="array" ref="K213">PRODUCT(1+F$8:F213)</f>
        <v>1.2249394445389767</v>
      </c>
      <c r="L213" s="36"/>
      <c r="M213" s="10">
        <f>1-H213/MAX(H$8:H213)</f>
        <v>6.3036934451323301E-2</v>
      </c>
      <c r="N213" s="10">
        <f>1-I213/MAX(I$8:I213)</f>
        <v>6.6302887867253357E-3</v>
      </c>
      <c r="O213" s="10">
        <f>1-J213/MAX(J$8:J213)</f>
        <v>0.13514698404072101</v>
      </c>
      <c r="P213" s="10">
        <f>1-K213/MAX(K$8:K213)</f>
        <v>7.3337117569444166E-3</v>
      </c>
      <c r="Q213" s="36"/>
      <c r="R213" s="10"/>
      <c r="S213" s="10"/>
      <c r="T213" s="10"/>
      <c r="U213" s="11"/>
    </row>
    <row r="214" spans="2:21" x14ac:dyDescent="0.25">
      <c r="B214" s="32">
        <v>43130</v>
      </c>
      <c r="C214" s="10">
        <f>'Equity Fund Metrics'!G212</f>
        <v>-5.8942526899068426E-3</v>
      </c>
      <c r="D214" s="10">
        <f>'Equity Fund Metrics'!H212</f>
        <v>-1.0257126586962872E-2</v>
      </c>
      <c r="E214" s="10">
        <f>'Equity Fund Metrics'!I212</f>
        <v>4.3628738970560299E-3</v>
      </c>
      <c r="F214" s="10">
        <f>'Equity Fund Metrics'!J212</f>
        <v>-1.0038982892110072E-2</v>
      </c>
      <c r="G214" s="36"/>
      <c r="H214" s="10">
        <f t="array" ref="H214">PRODUCT(1+C$8:C214)</f>
        <v>1.1668346942432066</v>
      </c>
      <c r="I214" s="10">
        <f t="array" ref="I214">PRODUCT(1+D$8:D214)</f>
        <v>1.21451288778383</v>
      </c>
      <c r="J214" s="10">
        <f t="array" ref="J214">PRODUCT(1+E$8:E214)</f>
        <v>0.96230289366250532</v>
      </c>
      <c r="K214" s="10">
        <f t="array" ref="K214">PRODUCT(1+F$8:F214)</f>
        <v>1.2126422984113792</v>
      </c>
      <c r="L214" s="36"/>
      <c r="M214" s="10">
        <f>1-H214/MAX(H$8:H214)</f>
        <v>6.8559631520776931E-2</v>
      </c>
      <c r="N214" s="10">
        <f>1-I214/MAX(I$8:I214)</f>
        <v>1.6819407662294616E-2</v>
      </c>
      <c r="O214" s="10">
        <f>1-J214/MAX(J$8:J214)</f>
        <v>0.13137373939260211</v>
      </c>
      <c r="P214" s="10">
        <f>1-K214/MAX(K$8:K214)</f>
        <v>1.72990716421908E-2</v>
      </c>
      <c r="Q214" s="36"/>
      <c r="R214" s="10"/>
      <c r="S214" s="10"/>
      <c r="T214" s="10"/>
      <c r="U214" s="11"/>
    </row>
    <row r="215" spans="2:21" x14ac:dyDescent="0.25">
      <c r="B215" s="32">
        <v>43131</v>
      </c>
      <c r="C215" s="10">
        <f>'Equity Fund Metrics'!G213</f>
        <v>2.754886563157477E-3</v>
      </c>
      <c r="D215" s="10">
        <f>'Equity Fund Metrics'!H213</f>
        <v>4.9687337740178528E-4</v>
      </c>
      <c r="E215" s="10">
        <f>'Equity Fund Metrics'!I213</f>
        <v>2.2580131857556918E-3</v>
      </c>
      <c r="F215" s="10">
        <f>'Equity Fund Metrics'!J213</f>
        <v>6.0977403668956989E-4</v>
      </c>
      <c r="G215" s="36"/>
      <c r="H215" s="10">
        <f t="array" ref="H215">PRODUCT(1+C$8:C215)</f>
        <v>1.1700491914638032</v>
      </c>
      <c r="I215" s="10">
        <f t="array" ref="I215">PRODUCT(1+D$8:D215)</f>
        <v>1.2151163469042812</v>
      </c>
      <c r="J215" s="10">
        <f t="array" ref="J215">PRODUCT(1+E$8:E215)</f>
        <v>0.96447578628508612</v>
      </c>
      <c r="K215" s="10">
        <f t="array" ref="K215">PRODUCT(1+F$8:F215)</f>
        <v>1.213381736200742</v>
      </c>
      <c r="L215" s="36"/>
      <c r="M215" s="10">
        <f>1-H215/MAX(H$8:H215)</f>
        <v>6.5993618965271117E-2</v>
      </c>
      <c r="N215" s="10">
        <f>1-I215/MAX(I$8:I215)</f>
        <v>1.633089140078392E-2</v>
      </c>
      <c r="O215" s="10">
        <f>1-J215/MAX(J$8:J215)</f>
        <v>0.12941236984265692</v>
      </c>
      <c r="P215" s="10">
        <f>1-K215/MAX(K$8:K215)</f>
        <v>1.6699846130247553E-2</v>
      </c>
      <c r="Q215" s="36"/>
      <c r="R215" s="10"/>
      <c r="S215" s="10"/>
      <c r="T215" s="10"/>
      <c r="U215" s="11"/>
    </row>
    <row r="216" spans="2:21" x14ac:dyDescent="0.25">
      <c r="B216" s="32">
        <v>43132</v>
      </c>
      <c r="C216" s="10">
        <f>'Equity Fund Metrics'!G214</f>
        <v>2.0908048950059044E-3</v>
      </c>
      <c r="D216" s="10">
        <f>'Equity Fund Metrics'!H214</f>
        <v>-1.1348971504553385E-3</v>
      </c>
      <c r="E216" s="10">
        <f>'Equity Fund Metrics'!I214</f>
        <v>3.2257020454612428E-3</v>
      </c>
      <c r="F216" s="10">
        <f>'Equity Fund Metrics'!J214</f>
        <v>-9.736120481822762E-4</v>
      </c>
      <c r="G216" s="36"/>
      <c r="H216" s="10">
        <f t="array" ref="H216">PRODUCT(1+C$8:C216)</f>
        <v>1.1724955360407134</v>
      </c>
      <c r="I216" s="10">
        <f t="array" ref="I216">PRODUCT(1+D$8:D216)</f>
        <v>1.2137373148247077</v>
      </c>
      <c r="J216" s="10">
        <f t="array" ref="J216">PRODUCT(1+E$8:E216)</f>
        <v>0.96758689780170393</v>
      </c>
      <c r="K216" s="10">
        <f t="array" ref="K216">PRODUCT(1+F$8:F216)</f>
        <v>1.2122003731233326</v>
      </c>
      <c r="L216" s="36"/>
      <c r="M216" s="10">
        <f>1-H216/MAX(H$8:H216)</f>
        <v>6.4040793851836808E-2</v>
      </c>
      <c r="N216" s="10">
        <f>1-I216/MAX(I$8:I216)</f>
        <v>1.7447254669124113E-2</v>
      </c>
      <c r="O216" s="10">
        <f>1-J216/MAX(J$8:J216)</f>
        <v>0.12660411354330503</v>
      </c>
      <c r="P216" s="10">
        <f>1-K216/MAX(K$8:K216)</f>
        <v>1.7657199007034552E-2</v>
      </c>
      <c r="Q216" s="36"/>
      <c r="R216" s="10"/>
      <c r="S216" s="10"/>
      <c r="T216" s="10"/>
      <c r="U216" s="11"/>
    </row>
    <row r="217" spans="2:21" x14ac:dyDescent="0.25">
      <c r="B217" s="32">
        <v>43133</v>
      </c>
      <c r="C217" s="10">
        <f>'Equity Fund Metrics'!G215</f>
        <v>-4.3390273963408332E-2</v>
      </c>
      <c r="D217" s="10">
        <f>'Equity Fund Metrics'!H215</f>
        <v>-2.1770132356241256E-2</v>
      </c>
      <c r="E217" s="10">
        <f>'Equity Fund Metrics'!I215</f>
        <v>-2.1620141607167076E-2</v>
      </c>
      <c r="F217" s="10">
        <f>'Equity Fund Metrics'!J215</f>
        <v>-2.2851139436599607E-2</v>
      </c>
      <c r="G217" s="36"/>
      <c r="H217" s="10">
        <f t="array" ref="H217">PRODUCT(1+C$8:C217)</f>
        <v>1.1216206335110335</v>
      </c>
      <c r="I217" s="10">
        <f t="array" ref="I217">PRODUCT(1+D$8:D217)</f>
        <v>1.187314092835265</v>
      </c>
      <c r="J217" s="10">
        <f t="array" ref="J217">PRODUCT(1+E$8:E217)</f>
        <v>0.94666753205399157</v>
      </c>
      <c r="K217" s="10">
        <f t="array" ref="K217">PRODUCT(1+F$8:F217)</f>
        <v>1.1845002133719933</v>
      </c>
      <c r="L217" s="36"/>
      <c r="M217" s="10">
        <f>1-H217/MAX(H$8:H217)</f>
        <v>0.1046523202251799</v>
      </c>
      <c r="N217" s="10">
        <f>1-I217/MAX(I$8:I217)</f>
        <v>3.8837557981965531E-2</v>
      </c>
      <c r="O217" s="10">
        <f>1-J217/MAX(J$8:J217)</f>
        <v>0.14548705628761593</v>
      </c>
      <c r="P217" s="10">
        <f>1-K217/MAX(K$8:K217)</f>
        <v>4.010485132706465E-2</v>
      </c>
      <c r="Q217" s="36"/>
      <c r="R217" s="10"/>
      <c r="S217" s="10"/>
      <c r="T217" s="10"/>
      <c r="U217" s="11"/>
    </row>
    <row r="218" spans="2:21" x14ac:dyDescent="0.25">
      <c r="B218" s="32">
        <v>43136</v>
      </c>
      <c r="C218" s="10">
        <f>'Equity Fund Metrics'!G216</f>
        <v>-2.4984485904939513E-2</v>
      </c>
      <c r="D218" s="10">
        <f>'Equity Fund Metrics'!H216</f>
        <v>-4.1822402104207179E-2</v>
      </c>
      <c r="E218" s="10">
        <f>'Equity Fund Metrics'!I216</f>
        <v>1.6837916199267666E-2</v>
      </c>
      <c r="F218" s="10">
        <f>'Equity Fund Metrics'!J216</f>
        <v>-4.0980506294243789E-2</v>
      </c>
      <c r="G218" s="36"/>
      <c r="H218" s="10">
        <f t="array" ref="H218">PRODUCT(1+C$8:C218)</f>
        <v>1.0935975186023876</v>
      </c>
      <c r="I218" s="10">
        <f t="array" ref="I218">PRODUCT(1+D$8:D218)</f>
        <v>1.1376577654207165</v>
      </c>
      <c r="J218" s="10">
        <f t="array" ref="J218">PRODUCT(1+E$8:E218)</f>
        <v>0.96260744062728432</v>
      </c>
      <c r="K218" s="10">
        <f t="array" ref="K218">PRODUCT(1+F$8:F218)</f>
        <v>1.1359587949223693</v>
      </c>
      <c r="L218" s="36"/>
      <c r="M218" s="10">
        <f>1-H218/MAX(H$8:H218)</f>
        <v>0.12702212171053429</v>
      </c>
      <c r="N218" s="10">
        <f>1-I218/MAX(I$8:I218)</f>
        <v>7.9035680119505458E-2</v>
      </c>
      <c r="O218" s="10">
        <f>1-J218/MAX(J$8:J218)</f>
        <v>0.13109883895019725</v>
      </c>
      <c r="P218" s="10">
        <f>1-K218/MAX(K$8:K218)</f>
        <v>7.9441840509069883E-2</v>
      </c>
      <c r="Q218" s="36"/>
      <c r="R218" s="10"/>
      <c r="S218" s="10"/>
      <c r="T218" s="10"/>
      <c r="U218" s="11"/>
    </row>
    <row r="219" spans="2:21" x14ac:dyDescent="0.25">
      <c r="B219" s="32">
        <v>43137</v>
      </c>
      <c r="C219" s="10">
        <f>'Equity Fund Metrics'!G217</f>
        <v>4.1791952217003825E-2</v>
      </c>
      <c r="D219" s="10">
        <f>'Equity Fund Metrics'!H217</f>
        <v>1.9702294777425688E-2</v>
      </c>
      <c r="E219" s="10">
        <f>'Equity Fund Metrics'!I217</f>
        <v>2.2089657439578136E-2</v>
      </c>
      <c r="F219" s="10">
        <f>'Equity Fund Metrics'!J217</f>
        <v>2.0806777649404595E-2</v>
      </c>
      <c r="G219" s="36"/>
      <c r="H219" s="10">
        <f t="array" ref="H219">PRODUCT(1+C$8:C219)</f>
        <v>1.1393010938444526</v>
      </c>
      <c r="I219" s="10">
        <f t="array" ref="I219">PRODUCT(1+D$8:D219)</f>
        <v>1.1600722340708629</v>
      </c>
      <c r="J219" s="10">
        <f t="array" ref="J219">PRODUCT(1+E$8:E219)</f>
        <v>0.98387110923953003</v>
      </c>
      <c r="K219" s="10">
        <f t="array" ref="K219">PRODUCT(1+F$8:F219)</f>
        <v>1.1595944369872044</v>
      </c>
      <c r="L219" s="36"/>
      <c r="M219" s="10">
        <f>1-H219/MAX(H$8:H219)</f>
        <v>9.0538671934559556E-2</v>
      </c>
      <c r="N219" s="10">
        <f>1-I219/MAX(I$8:I219)</f>
        <v>6.0890569609728606E-2</v>
      </c>
      <c r="O219" s="10">
        <f>1-J219/MAX(J$8:J219)</f>
        <v>0.11190510995375547</v>
      </c>
      <c r="P219" s="10">
        <f>1-K219/MAX(K$8:K219)</f>
        <v>6.028799157119713E-2</v>
      </c>
      <c r="Q219" s="36"/>
      <c r="R219" s="10"/>
      <c r="S219" s="10"/>
      <c r="T219" s="10"/>
      <c r="U219" s="11"/>
    </row>
    <row r="220" spans="2:21" x14ac:dyDescent="0.25">
      <c r="B220" s="32">
        <v>43138</v>
      </c>
      <c r="C220" s="10">
        <f>'Equity Fund Metrics'!G218</f>
        <v>-2.1407461364216895E-2</v>
      </c>
      <c r="D220" s="10">
        <f>'Equity Fund Metrics'!H218</f>
        <v>-5.4252494268246521E-3</v>
      </c>
      <c r="E220" s="10">
        <f>'Equity Fund Metrics'!I218</f>
        <v>-1.5982211937392243E-2</v>
      </c>
      <c r="F220" s="10">
        <f>'Equity Fund Metrics'!J218</f>
        <v>-6.2243600236942635E-3</v>
      </c>
      <c r="G220" s="36"/>
      <c r="H220" s="10">
        <f t="array" ref="H220">PRODUCT(1+C$8:C220)</f>
        <v>1.1149115496957673</v>
      </c>
      <c r="I220" s="10">
        <f t="array" ref="I220">PRODUCT(1+D$8:D220)</f>
        <v>1.1537785528478948</v>
      </c>
      <c r="J220" s="10">
        <f t="array" ref="J220">PRODUCT(1+E$8:E220)</f>
        <v>0.96814667265258669</v>
      </c>
      <c r="K220" s="10">
        <f t="array" ref="K220">PRODUCT(1+F$8:F220)</f>
        <v>1.1523767037299231</v>
      </c>
      <c r="L220" s="36"/>
      <c r="M220" s="10">
        <f>1-H220/MAX(H$8:H220)</f>
        <v>0.11000793017736987</v>
      </c>
      <c r="N220" s="10">
        <f>1-I220/MAX(I$8:I220)</f>
        <v>6.5985472508679033E-2</v>
      </c>
      <c r="O220" s="10">
        <f>1-J220/MAX(J$8:J220)</f>
        <v>0.12609883070698957</v>
      </c>
      <c r="P220" s="10">
        <f>1-K220/MAX(K$8:K220)</f>
        <v>6.6137097430246761E-2</v>
      </c>
      <c r="Q220" s="36"/>
      <c r="R220" s="10"/>
      <c r="S220" s="10"/>
      <c r="T220" s="10"/>
      <c r="U220" s="11"/>
    </row>
    <row r="221" spans="2:21" x14ac:dyDescent="0.25">
      <c r="B221" s="32">
        <v>43139</v>
      </c>
      <c r="C221" s="10">
        <f>'Equity Fund Metrics'!G219</f>
        <v>-2.7516577192280733E-2</v>
      </c>
      <c r="D221" s="10">
        <f>'Equity Fund Metrics'!H219</f>
        <v>-3.7508636191726175E-2</v>
      </c>
      <c r="E221" s="10">
        <f>'Equity Fund Metrics'!I219</f>
        <v>9.9920589994454412E-3</v>
      </c>
      <c r="F221" s="10">
        <f>'Equity Fund Metrics'!J219</f>
        <v>-3.7009033241753898E-2</v>
      </c>
      <c r="G221" s="36"/>
      <c r="H221" s="10">
        <f t="array" ref="H221">PRODUCT(1+C$8:C221)</f>
        <v>1.0842329999759983</v>
      </c>
      <c r="I221" s="10">
        <f t="array" ref="I221">PRODUCT(1+D$8:D221)</f>
        <v>1.1105018928633068</v>
      </c>
      <c r="J221" s="10">
        <f t="array" ref="J221">PRODUCT(1+E$8:E221)</f>
        <v>0.97782045132584805</v>
      </c>
      <c r="K221" s="10">
        <f t="array" ref="K221">PRODUCT(1+F$8:F221)</f>
        <v>1.1097283559945597</v>
      </c>
      <c r="L221" s="36"/>
      <c r="M221" s="10">
        <f>1-H221/MAX(H$8:H221)</f>
        <v>0.13449746566716214</v>
      </c>
      <c r="N221" s="10">
        <f>1-I221/MAX(I$8:I221)</f>
        <v>0.10101908361813805</v>
      </c>
      <c r="O221" s="10">
        <f>1-J221/MAX(J$8:J221)</f>
        <v>0.11736675866372948</v>
      </c>
      <c r="P221" s="10">
        <f>1-K221/MAX(K$8:K221)</f>
        <v>0.10069846063469146</v>
      </c>
      <c r="Q221" s="36"/>
      <c r="R221" s="10"/>
      <c r="S221" s="10"/>
      <c r="T221" s="10"/>
      <c r="U221" s="11"/>
    </row>
    <row r="222" spans="2:21" x14ac:dyDescent="0.25">
      <c r="B222" s="32">
        <v>43140</v>
      </c>
      <c r="C222" s="10">
        <f>'Equity Fund Metrics'!G220</f>
        <v>1.2231577729175047E-2</v>
      </c>
      <c r="D222" s="10">
        <f>'Equity Fund Metrics'!H220</f>
        <v>1.5021427936032783E-2</v>
      </c>
      <c r="E222" s="10">
        <f>'Equity Fund Metrics'!I220</f>
        <v>-2.7898502068577358E-3</v>
      </c>
      <c r="F222" s="10">
        <f>'Equity Fund Metrics'!J220</f>
        <v>1.4881935425689895E-2</v>
      </c>
      <c r="G222" s="36"/>
      <c r="H222" s="10">
        <f t="array" ref="H222">PRODUCT(1+C$8:C222)</f>
        <v>1.0974948801917415</v>
      </c>
      <c r="I222" s="10">
        <f t="array" ref="I222">PRODUCT(1+D$8:D222)</f>
        <v>1.1271832170197809</v>
      </c>
      <c r="J222" s="10">
        <f t="array" ref="J222">PRODUCT(1+E$8:E222)</f>
        <v>0.97509247873744687</v>
      </c>
      <c r="K222" s="10">
        <f t="array" ref="K222">PRODUCT(1+F$8:F222)</f>
        <v>1.1262432617285278</v>
      </c>
      <c r="L222" s="36"/>
      <c r="M222" s="10">
        <f>1-H222/MAX(H$8:H222)</f>
        <v>0.12391100414367195</v>
      </c>
      <c r="N222" s="10">
        <f>1-I222/MAX(I$8:I222)</f>
        <v>8.7515106566839251E-2</v>
      </c>
      <c r="O222" s="10">
        <f>1-J222/MAX(J$8:J222)</f>
        <v>0.11982917319465103</v>
      </c>
      <c r="P222" s="10">
        <f>1-K222/MAX(K$8:K222)</f>
        <v>8.7315113197633298E-2</v>
      </c>
      <c r="Q222" s="36"/>
      <c r="R222" s="10"/>
      <c r="S222" s="10"/>
      <c r="T222" s="10"/>
      <c r="U222" s="11"/>
    </row>
    <row r="223" spans="2:21" x14ac:dyDescent="0.25">
      <c r="B223" s="32">
        <v>43143</v>
      </c>
      <c r="C223" s="10">
        <f>'Equity Fund Metrics'!G221</f>
        <v>4.0278806249492094E-2</v>
      </c>
      <c r="D223" s="10">
        <f>'Equity Fund Metrics'!H221</f>
        <v>1.4684760479392933E-2</v>
      </c>
      <c r="E223" s="10">
        <f>'Equity Fund Metrics'!I221</f>
        <v>2.5594045770099161E-2</v>
      </c>
      <c r="F223" s="10">
        <f>'Equity Fund Metrics'!J221</f>
        <v>1.596446276789789E-2</v>
      </c>
      <c r="G223" s="36"/>
      <c r="H223" s="10">
        <f t="array" ref="H223">PRODUCT(1+C$8:C223)</f>
        <v>1.141700663830794</v>
      </c>
      <c r="I223" s="10">
        <f t="array" ref="I223">PRODUCT(1+D$8:D223)</f>
        <v>1.1437356325781078</v>
      </c>
      <c r="J223" s="10">
        <f t="array" ref="J223">PRODUCT(1+E$8:E223)</f>
        <v>1.0000490402683326</v>
      </c>
      <c r="K223" s="10">
        <f t="array" ref="K223">PRODUCT(1+F$8:F223)</f>
        <v>1.1442231303479888</v>
      </c>
      <c r="L223" s="36"/>
      <c r="M223" s="10">
        <f>1-H223/MAX(H$8:H223)</f>
        <v>8.8623185222262868E-2</v>
      </c>
      <c r="N223" s="10">
        <f>1-I223/MAX(I$8:I223)</f>
        <v>7.4115484465708925E-2</v>
      </c>
      <c r="O223" s="10">
        <f>1-J223/MAX(J$8:J223)</f>
        <v>9.7302040767888842E-2</v>
      </c>
      <c r="P223" s="10">
        <f>1-K223/MAX(K$8:K223)</f>
        <v>7.2744589303453844E-2</v>
      </c>
      <c r="Q223" s="36"/>
      <c r="R223" s="10"/>
      <c r="S223" s="10"/>
      <c r="T223" s="10"/>
      <c r="U223" s="11"/>
    </row>
    <row r="224" spans="2:21" x14ac:dyDescent="0.25">
      <c r="B224" s="32">
        <v>43144</v>
      </c>
      <c r="C224" s="10">
        <f>'Equity Fund Metrics'!G222</f>
        <v>1.0017708678308868E-2</v>
      </c>
      <c r="D224" s="10">
        <f>'Equity Fund Metrics'!H222</f>
        <v>2.4872509070483773E-3</v>
      </c>
      <c r="E224" s="10">
        <f>'Equity Fund Metrics'!I222</f>
        <v>7.5304577712604903E-3</v>
      </c>
      <c r="F224" s="10">
        <f>'Equity Fund Metrics'!J222</f>
        <v>2.8637737956114019E-3</v>
      </c>
      <c r="G224" s="36"/>
      <c r="H224" s="10">
        <f t="array" ref="H224">PRODUCT(1+C$8:C224)</f>
        <v>1.1531378884788828</v>
      </c>
      <c r="I224" s="10">
        <f t="array" ref="I224">PRODUCT(1+D$8:D224)</f>
        <v>1.1465803900676612</v>
      </c>
      <c r="J224" s="10">
        <f t="array" ref="J224">PRODUCT(1+E$8:E224)</f>
        <v>1.0075798673352629</v>
      </c>
      <c r="K224" s="10">
        <f t="array" ref="K224">PRODUCT(1+F$8:F224)</f>
        <v>1.1474999265650119</v>
      </c>
      <c r="L224" s="36"/>
      <c r="M224" s="10">
        <f>1-H224/MAX(H$8:H224)</f>
        <v>7.9493277795654516E-2</v>
      </c>
      <c r="N224" s="10">
        <f>1-I224/MAX(I$8:I224)</f>
        <v>7.1812577364624319E-2</v>
      </c>
      <c r="O224" s="10">
        <f>1-J224/MAX(J$8:J224)</f>
        <v>9.0504311905688306E-2</v>
      </c>
      <c r="P224" s="10">
        <f>1-K224/MAX(K$8:K224)</f>
        <v>7.0089139556462121E-2</v>
      </c>
      <c r="Q224" s="36"/>
      <c r="R224" s="10"/>
      <c r="S224" s="10"/>
      <c r="T224" s="10"/>
      <c r="U224" s="11"/>
    </row>
    <row r="225" spans="2:21" x14ac:dyDescent="0.25">
      <c r="B225" s="32">
        <v>43145</v>
      </c>
      <c r="C225" s="10">
        <f>'Equity Fund Metrics'!G223</f>
        <v>1.8437521842478155E-2</v>
      </c>
      <c r="D225" s="10">
        <f>'Equity Fund Metrics'!H223</f>
        <v>1.3495951886662638E-2</v>
      </c>
      <c r="E225" s="10">
        <f>'Equity Fund Metrics'!I223</f>
        <v>4.9415699558155168E-3</v>
      </c>
      <c r="F225" s="10">
        <f>'Equity Fund Metrics'!J223</f>
        <v>1.3743030384453413E-2</v>
      </c>
      <c r="G225" s="36"/>
      <c r="H225" s="10">
        <f t="array" ref="H225">PRODUCT(1+C$8:C225)</f>
        <v>1.1743988934851013</v>
      </c>
      <c r="I225" s="10">
        <f t="array" ref="I225">PRODUCT(1+D$8:D225)</f>
        <v>1.1620545838462053</v>
      </c>
      <c r="J225" s="10">
        <f t="array" ref="J225">PRODUCT(1+E$8:E225)</f>
        <v>1.0125588937357715</v>
      </c>
      <c r="K225" s="10">
        <f t="array" ref="K225">PRODUCT(1+F$8:F225)</f>
        <v>1.1632700529219528</v>
      </c>
      <c r="L225" s="36"/>
      <c r="M225" s="10">
        <f>1-H225/MAX(H$8:H225)</f>
        <v>6.2521414998863878E-2</v>
      </c>
      <c r="N225" s="10">
        <f>1-I225/MAX(I$8:I225)</f>
        <v>5.9285804566931777E-2</v>
      </c>
      <c r="O225" s="10">
        <f>1-J225/MAX(J$8:J225)</f>
        <v>8.6009975338457778E-2</v>
      </c>
      <c r="P225" s="10">
        <f>1-K225/MAX(K$8:K225)</f>
        <v>5.730934634655338E-2</v>
      </c>
      <c r="Q225" s="36"/>
      <c r="R225" s="10"/>
      <c r="S225" s="10"/>
      <c r="T225" s="10"/>
      <c r="U225" s="11"/>
    </row>
    <row r="226" spans="2:21" x14ac:dyDescent="0.25">
      <c r="B226" s="32">
        <v>43146</v>
      </c>
      <c r="C226" s="10">
        <f>'Equity Fund Metrics'!G224</f>
        <v>3.3578308941128121E-2</v>
      </c>
      <c r="D226" s="10">
        <f>'Equity Fund Metrics'!H224</f>
        <v>1.276030062164879E-2</v>
      </c>
      <c r="E226" s="10">
        <f>'Equity Fund Metrics'!I224</f>
        <v>2.0818008319479331E-2</v>
      </c>
      <c r="F226" s="10">
        <f>'Equity Fund Metrics'!J224</f>
        <v>1.3801201037622755E-2</v>
      </c>
      <c r="G226" s="36"/>
      <c r="H226" s="10">
        <f t="array" ref="H226">PRODUCT(1+C$8:C226)</f>
        <v>1.2138332223506629</v>
      </c>
      <c r="I226" s="10">
        <f t="array" ref="I226">PRODUCT(1+D$8:D226)</f>
        <v>1.176882749674848</v>
      </c>
      <c r="J226" s="10">
        <f t="array" ref="J226">PRODUCT(1+E$8:E226)</f>
        <v>1.0336383532095255</v>
      </c>
      <c r="K226" s="10">
        <f t="array" ref="K226">PRODUCT(1+F$8:F226)</f>
        <v>1.1793245767833747</v>
      </c>
      <c r="L226" s="36"/>
      <c r="M226" s="10">
        <f>1-H226/MAX(H$8:H226)</f>
        <v>3.1042469446004195E-2</v>
      </c>
      <c r="N226" s="10">
        <f>1-I226/MAX(I$8:I226)</f>
        <v>4.7282008634153327E-2</v>
      </c>
      <c r="O226" s="10">
        <f>1-J226/MAX(J$8:J226)</f>
        <v>6.6982523401132754E-2</v>
      </c>
      <c r="P226" s="10">
        <f>1-K226/MAX(K$8:K226)</f>
        <v>4.4299083119194282E-2</v>
      </c>
      <c r="Q226" s="36"/>
      <c r="R226" s="10"/>
      <c r="S226" s="10"/>
      <c r="T226" s="10"/>
      <c r="U226" s="11"/>
    </row>
    <row r="227" spans="2:21" x14ac:dyDescent="0.25">
      <c r="B227" s="32">
        <v>43147</v>
      </c>
      <c r="C227" s="10">
        <f>'Equity Fund Metrics'!G225</f>
        <v>-3.2372751634226482E-3</v>
      </c>
      <c r="D227" s="10">
        <f>'Equity Fund Metrics'!H225</f>
        <v>2.9285156186853456E-4</v>
      </c>
      <c r="E227" s="10">
        <f>'Equity Fund Metrics'!I225</f>
        <v>-3.5301267252911828E-3</v>
      </c>
      <c r="F227" s="10">
        <f>'Equity Fund Metrics'!J225</f>
        <v>1.163452256039754E-4</v>
      </c>
      <c r="G227" s="36"/>
      <c r="H227" s="10">
        <f t="array" ref="H227">PRODUCT(1+C$8:C227)</f>
        <v>1.2099037102074099</v>
      </c>
      <c r="I227" s="10">
        <f t="array" ref="I227">PRODUCT(1+D$8:D227)</f>
        <v>1.1772274016262263</v>
      </c>
      <c r="J227" s="10">
        <f t="array" ref="J227">PRODUCT(1+E$8:E227)</f>
        <v>1.0299894788345745</v>
      </c>
      <c r="K227" s="10">
        <f t="array" ref="K227">PRODUCT(1+F$8:F227)</f>
        <v>1.1794617855673206</v>
      </c>
      <c r="L227" s="36"/>
      <c r="M227" s="10">
        <f>1-H227/MAX(H$8:H227)</f>
        <v>3.4179251594077864E-2</v>
      </c>
      <c r="N227" s="10">
        <f>1-I227/MAX(I$8:I227)</f>
        <v>4.7003003682361655E-2</v>
      </c>
      <c r="O227" s="10">
        <f>1-J227/MAX(J$8:J227)</f>
        <v>7.0276193330438219E-2</v>
      </c>
      <c r="P227" s="10">
        <f>1-K227/MAX(K$8:K227)</f>
        <v>4.4187891880410057E-2</v>
      </c>
      <c r="Q227" s="36"/>
      <c r="R227" s="10"/>
      <c r="S227" s="10"/>
      <c r="T227" s="10"/>
      <c r="U227" s="11"/>
    </row>
    <row r="228" spans="2:21" x14ac:dyDescent="0.25">
      <c r="B228" s="32">
        <v>43151</v>
      </c>
      <c r="C228" s="10">
        <f>'Equity Fund Metrics'!G226</f>
        <v>-3.3636761725388542E-3</v>
      </c>
      <c r="D228" s="10">
        <f>'Equity Fund Metrics'!H226</f>
        <v>-6.2608878673233725E-3</v>
      </c>
      <c r="E228" s="10">
        <f>'Equity Fund Metrics'!I226</f>
        <v>2.8972116947845183E-3</v>
      </c>
      <c r="F228" s="10">
        <f>'Equity Fund Metrics'!J226</f>
        <v>-6.1160272825841466E-3</v>
      </c>
      <c r="G228" s="36"/>
      <c r="H228" s="10">
        <f t="array" ref="H228">PRODUCT(1+C$8:C228)</f>
        <v>1.205833985926319</v>
      </c>
      <c r="I228" s="10">
        <f t="array" ref="I228">PRODUCT(1+D$8:D228)</f>
        <v>1.169856912870304</v>
      </c>
      <c r="J228" s="10">
        <f t="array" ref="J228">PRODUCT(1+E$8:E228)</f>
        <v>1.0329735763981591</v>
      </c>
      <c r="K228" s="10">
        <f t="array" ref="K228">PRODUCT(1+F$8:F228)</f>
        <v>1.1722481651080254</v>
      </c>
      <c r="L228" s="36"/>
      <c r="M228" s="10">
        <f>1-H228/MAX(H$8:H228)</f>
        <v>3.7427959832434521E-2</v>
      </c>
      <c r="N228" s="10">
        <f>1-I228/MAX(I$8:I228)</f>
        <v>5.2969611014202389E-2</v>
      </c>
      <c r="O228" s="10">
        <f>1-J228/MAX(J$8:J228)</f>
        <v>6.7582586644835407E-2</v>
      </c>
      <c r="P228" s="10">
        <f>1-K228/MAX(K$8:K228)</f>
        <v>5.0033664810693712E-2</v>
      </c>
      <c r="Q228" s="36"/>
      <c r="R228" s="10"/>
      <c r="S228" s="10"/>
      <c r="T228" s="10"/>
      <c r="U228" s="11"/>
    </row>
    <row r="229" spans="2:21" x14ac:dyDescent="0.25">
      <c r="B229" s="32">
        <v>43152</v>
      </c>
      <c r="C229" s="10">
        <f>'Equity Fund Metrics'!G227</f>
        <v>-4.5388284754831476E-3</v>
      </c>
      <c r="D229" s="10">
        <f>'Equity Fund Metrics'!H227</f>
        <v>-4.9742847599393292E-3</v>
      </c>
      <c r="E229" s="10">
        <f>'Equity Fund Metrics'!I227</f>
        <v>4.3545628445618156E-4</v>
      </c>
      <c r="F229" s="10">
        <f>'Equity Fund Metrics'!J227</f>
        <v>-4.9525119457165204E-3</v>
      </c>
      <c r="G229" s="36"/>
      <c r="H229" s="10">
        <f t="array" ref="H229">PRODUCT(1+C$8:C229)</f>
        <v>1.2003609122942913</v>
      </c>
      <c r="I229" s="10">
        <f t="array" ref="I229">PRODUCT(1+D$8:D229)</f>
        <v>1.1640377114573035</v>
      </c>
      <c r="J229" s="10">
        <f t="array" ref="J229">PRODUCT(1+E$8:E229)</f>
        <v>1.0334233912336788</v>
      </c>
      <c r="K229" s="10">
        <f t="array" ref="K229">PRODUCT(1+F$8:F229)</f>
        <v>1.1664425920669836</v>
      </c>
      <c r="L229" s="36"/>
      <c r="M229" s="10">
        <f>1-H229/MAX(H$8:H229)</f>
        <v>4.1796909218050904E-2</v>
      </c>
      <c r="N229" s="10">
        <f>1-I229/MAX(I$8:I229)</f>
        <v>5.7680409845333958E-2</v>
      </c>
      <c r="O229" s="10">
        <f>1-J229/MAX(J$8:J229)</f>
        <v>6.7176559622453613E-2</v>
      </c>
      <c r="P229" s="10">
        <f>1-K229/MAX(K$8:K229)</f>
        <v>5.4738384433747345E-2</v>
      </c>
      <c r="Q229" s="36"/>
      <c r="R229" s="10"/>
      <c r="S229" s="10"/>
      <c r="T229" s="10"/>
      <c r="U229" s="11"/>
    </row>
    <row r="230" spans="2:21" x14ac:dyDescent="0.25">
      <c r="B230" s="32">
        <v>43153</v>
      </c>
      <c r="C230" s="10">
        <f>'Equity Fund Metrics'!G228</f>
        <v>8.3592346786052207E-3</v>
      </c>
      <c r="D230" s="10">
        <f>'Equity Fund Metrics'!H228</f>
        <v>1.2959256917544071E-3</v>
      </c>
      <c r="E230" s="10">
        <f>'Equity Fund Metrics'!I228</f>
        <v>7.0633089868508137E-3</v>
      </c>
      <c r="F230" s="10">
        <f>'Equity Fund Metrics'!J228</f>
        <v>1.6490911410969478E-3</v>
      </c>
      <c r="G230" s="36"/>
      <c r="H230" s="10">
        <f t="array" ref="H230">PRODUCT(1+C$8:C230)</f>
        <v>1.2103950108591839</v>
      </c>
      <c r="I230" s="10">
        <f t="array" ref="I230">PRODUCT(1+D$8:D230)</f>
        <v>1.1655462178337521</v>
      </c>
      <c r="J230" s="10">
        <f t="array" ref="J230">PRODUCT(1+E$8:E230)</f>
        <v>1.0407227799602015</v>
      </c>
      <c r="K230" s="10">
        <f t="array" ref="K230">PRODUCT(1+F$8:F230)</f>
        <v>1.1683661622121595</v>
      </c>
      <c r="L230" s="36"/>
      <c r="M230" s="10">
        <f>1-H230/MAX(H$8:H230)</f>
        <v>3.3787064712439752E-2</v>
      </c>
      <c r="N230" s="10">
        <f>1-I230/MAX(I$8:I230)</f>
        <v>5.6459233678608944E-2</v>
      </c>
      <c r="O230" s="10">
        <f>1-J230/MAX(J$8:J230)</f>
        <v>6.0587739432889864E-2</v>
      </c>
      <c r="P230" s="10">
        <f>1-K230/MAX(K$8:K230)</f>
        <v>5.3179561877498061E-2</v>
      </c>
      <c r="Q230" s="36"/>
      <c r="R230" s="10"/>
      <c r="S230" s="10"/>
      <c r="T230" s="10"/>
      <c r="U230" s="11"/>
    </row>
    <row r="231" spans="2:21" x14ac:dyDescent="0.25">
      <c r="B231" s="32">
        <v>43154</v>
      </c>
      <c r="C231" s="10">
        <f>'Equity Fund Metrics'!G229</f>
        <v>1.7391307555800317E-2</v>
      </c>
      <c r="D231" s="10">
        <f>'Equity Fund Metrics'!H229</f>
        <v>1.5939464627786837E-2</v>
      </c>
      <c r="E231" s="10">
        <f>'Equity Fund Metrics'!I229</f>
        <v>1.4518429280134804E-3</v>
      </c>
      <c r="F231" s="10">
        <f>'Equity Fund Metrics'!J229</f>
        <v>1.6012056774187509E-2</v>
      </c>
      <c r="G231" s="36"/>
      <c r="H231" s="10">
        <f t="array" ref="H231">PRODUCT(1+C$8:C231)</f>
        <v>1.2314453627570423</v>
      </c>
      <c r="I231" s="10">
        <f t="array" ref="I231">PRODUCT(1+D$8:D231)</f>
        <v>1.184124400544964</v>
      </c>
      <c r="J231" s="10">
        <f t="array" ref="J231">PRODUCT(1+E$8:E231)</f>
        <v>1.0422337459683093</v>
      </c>
      <c r="K231" s="10">
        <f t="array" ref="K231">PRODUCT(1+F$8:F231)</f>
        <v>1.1870741075345401</v>
      </c>
      <c r="L231" s="36"/>
      <c r="M231" s="10">
        <f>1-H231/MAX(H$8:H231)</f>
        <v>1.6983358390461167E-2</v>
      </c>
      <c r="N231" s="10">
        <f>1-I231/MAX(I$8:I231)</f>
        <v>4.1419699008954147E-2</v>
      </c>
      <c r="O231" s="10">
        <f>1-J231/MAX(J$8:J231)</f>
        <v>5.9223860385896221E-2</v>
      </c>
      <c r="P231" s="10">
        <f>1-K231/MAX(K$8:K231)</f>
        <v>3.8019019267319432E-2</v>
      </c>
      <c r="Q231" s="36"/>
      <c r="R231" s="10"/>
      <c r="S231" s="10"/>
      <c r="T231" s="10"/>
      <c r="U231" s="11"/>
    </row>
    <row r="232" spans="2:21" x14ac:dyDescent="0.25">
      <c r="B232" s="32">
        <v>43157</v>
      </c>
      <c r="C232" s="10">
        <f>'Equity Fund Metrics'!G230</f>
        <v>1.9772082752515407E-2</v>
      </c>
      <c r="D232" s="10">
        <f>'Equity Fund Metrics'!H230</f>
        <v>1.1612087530295856E-2</v>
      </c>
      <c r="E232" s="10">
        <f>'Equity Fund Metrics'!I230</f>
        <v>8.1599952222195515E-3</v>
      </c>
      <c r="F232" s="10">
        <f>'Equity Fund Metrics'!J230</f>
        <v>1.2020087291406833E-2</v>
      </c>
      <c r="G232" s="36"/>
      <c r="H232" s="10">
        <f t="array" ref="H232">PRODUCT(1+C$8:C232)</f>
        <v>1.2557936023746759</v>
      </c>
      <c r="I232" s="10">
        <f t="array" ref="I232">PRODUCT(1+D$8:D232)</f>
        <v>1.1978745567308513</v>
      </c>
      <c r="J232" s="10">
        <f t="array" ref="J232">PRODUCT(1+E$8:E232)</f>
        <v>1.0507383683558467</v>
      </c>
      <c r="K232" s="10">
        <f t="array" ref="K232">PRODUCT(1+F$8:F232)</f>
        <v>1.2013428419284742</v>
      </c>
      <c r="L232" s="36"/>
      <c r="M232" s="10">
        <f>1-H232/MAX(H$8:H232)</f>
        <v>0</v>
      </c>
      <c r="N232" s="10">
        <f>1-I232/MAX(I$8:I232)</f>
        <v>3.0288580649028729E-2</v>
      </c>
      <c r="O232" s="10">
        <f>1-J232/MAX(J$8:J232)</f>
        <v>5.1547131581467065E-2</v>
      </c>
      <c r="P232" s="10">
        <f>1-K232/MAX(K$8:K232)</f>
        <v>2.645592390623952E-2</v>
      </c>
      <c r="Q232" s="36"/>
      <c r="R232" s="10"/>
      <c r="S232" s="10"/>
      <c r="T232" s="10"/>
      <c r="U232" s="11"/>
    </row>
    <row r="233" spans="2:21" x14ac:dyDescent="0.25">
      <c r="B233" s="32">
        <v>43158</v>
      </c>
      <c r="C233" s="10">
        <f>'Equity Fund Metrics'!G231</f>
        <v>-3.2410255753818618E-3</v>
      </c>
      <c r="D233" s="10">
        <f>'Equity Fund Metrics'!H231</f>
        <v>-1.2486285504943462E-2</v>
      </c>
      <c r="E233" s="10">
        <f>'Equity Fund Metrics'!I231</f>
        <v>9.2452599295616E-3</v>
      </c>
      <c r="F233" s="10">
        <f>'Equity Fund Metrics'!J231</f>
        <v>-1.2024022508465381E-2</v>
      </c>
      <c r="G233" s="36"/>
      <c r="H233" s="10">
        <f t="array" ref="H233">PRODUCT(1+C$8:C233)</f>
        <v>1.2517235431919786</v>
      </c>
      <c r="I233" s="10">
        <f t="array" ref="I233">PRODUCT(1+D$8:D233)</f>
        <v>1.1829175530164022</v>
      </c>
      <c r="J233" s="10">
        <f t="array" ref="J233">PRODUCT(1+E$8:E233)</f>
        <v>1.06045271768926</v>
      </c>
      <c r="K233" s="10">
        <f t="array" ref="K233">PRODUCT(1+F$8:F233)</f>
        <v>1.1868978685567424</v>
      </c>
      <c r="L233" s="36"/>
      <c r="M233" s="10">
        <f>1-H233/MAX(H$8:H233)</f>
        <v>3.2410255753818618E-3</v>
      </c>
      <c r="N233" s="10">
        <f>1-I233/MAX(I$8:I233)</f>
        <v>4.2396674288448954E-2</v>
      </c>
      <c r="O233" s="10">
        <f>1-J233/MAX(J$8:J233)</f>
        <v>4.2778438281999343E-2</v>
      </c>
      <c r="P233" s="10">
        <f>1-K233/MAX(K$8:K233)</f>
        <v>3.8161839790174068E-2</v>
      </c>
      <c r="Q233" s="36"/>
      <c r="R233" s="10"/>
      <c r="S233" s="10"/>
      <c r="T233" s="10"/>
      <c r="U233" s="11"/>
    </row>
    <row r="234" spans="2:21" x14ac:dyDescent="0.25">
      <c r="B234" s="32">
        <v>43159</v>
      </c>
      <c r="C234" s="10">
        <f>'Equity Fund Metrics'!G232</f>
        <v>-1.5133654003748331E-3</v>
      </c>
      <c r="D234" s="10">
        <f>'Equity Fund Metrics'!H232</f>
        <v>-1.0130204063262038E-2</v>
      </c>
      <c r="E234" s="10">
        <f>'Equity Fund Metrics'!I232</f>
        <v>8.6168386628872051E-3</v>
      </c>
      <c r="F234" s="10">
        <f>'Equity Fund Metrics'!J232</f>
        <v>-9.6993621301176766E-3</v>
      </c>
      <c r="G234" s="36"/>
      <c r="H234" s="10">
        <f t="array" ref="H234">PRODUCT(1+C$8:C234)</f>
        <v>1.2498292280908774</v>
      </c>
      <c r="I234" s="10">
        <f t="array" ref="I234">PRODUCT(1+D$8:D234)</f>
        <v>1.1709343568143316</v>
      </c>
      <c r="J234" s="10">
        <f t="array" ref="J234">PRODUCT(1+E$8:E234)</f>
        <v>1.0695904676672086</v>
      </c>
      <c r="K234" s="10">
        <f t="array" ref="K234">PRODUCT(1+F$8:F234)</f>
        <v>1.1753857163181458</v>
      </c>
      <c r="L234" s="36"/>
      <c r="M234" s="10">
        <f>1-H234/MAX(H$8:H234)</f>
        <v>4.7494861197890925E-3</v>
      </c>
      <c r="N234" s="10">
        <f>1-I234/MAX(I$8:I234)</f>
        <v>5.2097391389565373E-2</v>
      </c>
      <c r="O234" s="10">
        <f>1-J234/MAX(J$8:J234)</f>
        <v>3.453021452003846E-2</v>
      </c>
      <c r="P234" s="10">
        <f>1-K234/MAX(K$8:K234)</f>
        <v>4.7491056416615218E-2</v>
      </c>
      <c r="Q234" s="36"/>
      <c r="R234" s="10"/>
      <c r="S234" s="10"/>
      <c r="T234" s="10"/>
      <c r="U234" s="11"/>
    </row>
    <row r="235" spans="2:21" x14ac:dyDescent="0.25">
      <c r="B235" s="32">
        <v>43160</v>
      </c>
      <c r="C235" s="10">
        <f>'Equity Fund Metrics'!G233</f>
        <v>-1.7516228646324405E-2</v>
      </c>
      <c r="D235" s="10">
        <f>'Equity Fund Metrics'!H233</f>
        <v>-1.4540504349171091E-2</v>
      </c>
      <c r="E235" s="10">
        <f>'Equity Fund Metrics'!I233</f>
        <v>-2.9757242971533149E-3</v>
      </c>
      <c r="F235" s="10">
        <f>'Equity Fund Metrics'!J233</f>
        <v>-1.4689290564028755E-2</v>
      </c>
      <c r="G235" s="36"/>
      <c r="H235" s="10">
        <f t="array" ref="H235">PRODUCT(1+C$8:C235)</f>
        <v>1.2279369335627783</v>
      </c>
      <c r="I235" s="10">
        <f t="array" ref="I235">PRODUCT(1+D$8:D235)</f>
        <v>1.1539083807064789</v>
      </c>
      <c r="J235" s="10">
        <f t="array" ref="J235">PRODUCT(1+E$8:E235)</f>
        <v>1.0664076613245677</v>
      </c>
      <c r="K235" s="10">
        <f t="array" ref="K235">PRODUCT(1+F$8:F235)</f>
        <v>1.1581201340063394</v>
      </c>
      <c r="L235" s="36"/>
      <c r="M235" s="10">
        <f>1-H235/MAX(H$8:H235)</f>
        <v>2.2182521681286871E-2</v>
      </c>
      <c r="N235" s="10">
        <f>1-I235/MAX(I$8:I235)</f>
        <v>6.5880373392655955E-2</v>
      </c>
      <c r="O235" s="10">
        <f>1-J235/MAX(J$8:J235)</f>
        <v>3.7403186418858536E-2</v>
      </c>
      <c r="P235" s="10">
        <f>1-K235/MAX(K$8:K235)</f>
        <v>6.1482737053747738E-2</v>
      </c>
      <c r="Q235" s="36"/>
      <c r="R235" s="10"/>
      <c r="S235" s="10"/>
      <c r="T235" s="10"/>
      <c r="U235" s="11"/>
    </row>
    <row r="236" spans="2:21" x14ac:dyDescent="0.25">
      <c r="B236" s="32">
        <v>43161</v>
      </c>
      <c r="C236" s="10">
        <f>'Equity Fund Metrics'!G234</f>
        <v>6.9142914235420516E-3</v>
      </c>
      <c r="D236" s="10">
        <f>'Equity Fund Metrics'!H234</f>
        <v>5.1549345230761379E-3</v>
      </c>
      <c r="E236" s="10">
        <f>'Equity Fund Metrics'!I234</f>
        <v>1.7593569004659138E-3</v>
      </c>
      <c r="F236" s="10">
        <f>'Equity Fund Metrics'!J234</f>
        <v>5.2429023680994336E-3</v>
      </c>
      <c r="G236" s="36"/>
      <c r="H236" s="10">
        <f t="array" ref="H236">PRODUCT(1+C$8:C236)</f>
        <v>1.2364272473711619</v>
      </c>
      <c r="I236" s="10">
        <f t="array" ref="I236">PRODUCT(1+D$8:D236)</f>
        <v>1.1598567028546496</v>
      </c>
      <c r="J236" s="10">
        <f t="array" ref="J236">PRODUCT(1+E$8:E236)</f>
        <v>1.0682838530022287</v>
      </c>
      <c r="K236" s="10">
        <f t="array" ref="K236">PRODUCT(1+F$8:F236)</f>
        <v>1.1641920447994647</v>
      </c>
      <c r="L236" s="36"/>
      <c r="M236" s="10">
        <f>1-H236/MAX(H$8:H236)</f>
        <v>1.5421606677158195E-2</v>
      </c>
      <c r="N236" s="10">
        <f>1-I236/MAX(I$8:I236)</f>
        <v>6.1065047880774825E-2</v>
      </c>
      <c r="O236" s="10">
        <f>1-J236/MAX(J$8:J236)</f>
        <v>3.570963507251812E-2</v>
      </c>
      <c r="P236" s="10">
        <f>1-K236/MAX(K$8:K236)</f>
        <v>5.6562182673344785E-2</v>
      </c>
      <c r="Q236" s="36"/>
      <c r="R236" s="10"/>
      <c r="S236" s="10"/>
      <c r="T236" s="10"/>
      <c r="U236" s="11"/>
    </row>
    <row r="237" spans="2:21" x14ac:dyDescent="0.25">
      <c r="B237" s="32">
        <v>43164</v>
      </c>
      <c r="C237" s="10">
        <f>'Equity Fund Metrics'!G235</f>
        <v>3.4616209703790535E-3</v>
      </c>
      <c r="D237" s="10">
        <f>'Equity Fund Metrics'!H235</f>
        <v>1.1557957904499094E-2</v>
      </c>
      <c r="E237" s="10">
        <f>'Equity Fund Metrics'!I235</f>
        <v>-8.0963369341200409E-3</v>
      </c>
      <c r="F237" s="10">
        <f>'Equity Fund Metrics'!J235</f>
        <v>1.1153141057793092E-2</v>
      </c>
      <c r="G237" s="36"/>
      <c r="H237" s="10">
        <f t="array" ref="H237">PRODUCT(1+C$8:C237)</f>
        <v>1.2407072898590099</v>
      </c>
      <c r="I237" s="10">
        <f t="array" ref="I237">PRODUCT(1+D$8:D237)</f>
        <v>1.1732622778014947</v>
      </c>
      <c r="J237" s="10">
        <f t="array" ref="J237">PRODUCT(1+E$8:E237)</f>
        <v>1.0596346669870427</v>
      </c>
      <c r="K237" s="10">
        <f t="array" ref="K237">PRODUCT(1+F$8:F237)</f>
        <v>1.1771764428934739</v>
      </c>
      <c r="L237" s="36"/>
      <c r="M237" s="10">
        <f>1-H237/MAX(H$8:H237)</f>
        <v>1.2013369463849899E-2</v>
      </c>
      <c r="N237" s="10">
        <f>1-I237/MAX(I$8:I237)</f>
        <v>5.0212877229117936E-2</v>
      </c>
      <c r="O237" s="10">
        <f>1-J237/MAX(J$8:J237)</f>
        <v>4.3516854769296565E-2</v>
      </c>
      <c r="P237" s="10">
        <f>1-K237/MAX(K$8:K237)</f>
        <v>4.6039887617443931E-2</v>
      </c>
      <c r="Q237" s="36"/>
      <c r="R237" s="10"/>
      <c r="S237" s="10"/>
      <c r="T237" s="10"/>
      <c r="U237" s="11"/>
    </row>
    <row r="238" spans="2:21" x14ac:dyDescent="0.25">
      <c r="B238" s="32">
        <v>43165</v>
      </c>
      <c r="C238" s="10">
        <f>'Equity Fund Metrics'!G236</f>
        <v>-8.4820366533289171E-4</v>
      </c>
      <c r="D238" s="10">
        <f>'Equity Fund Metrics'!H236</f>
        <v>2.5347690736574613E-3</v>
      </c>
      <c r="E238" s="10">
        <f>'Equity Fund Metrics'!I236</f>
        <v>-3.382972738990353E-3</v>
      </c>
      <c r="F238" s="10">
        <f>'Equity Fund Metrics'!J236</f>
        <v>2.3656204367079434E-3</v>
      </c>
      <c r="G238" s="36"/>
      <c r="H238" s="10">
        <f t="array" ref="H238">PRODUCT(1+C$8:C238)</f>
        <v>1.2396549173881461</v>
      </c>
      <c r="I238" s="10">
        <f t="array" ref="I238">PRODUCT(1+D$8:D238)</f>
        <v>1.1762362267385549</v>
      </c>
      <c r="J238" s="10">
        <f t="array" ref="J238">PRODUCT(1+E$8:E238)</f>
        <v>1.0560499517953363</v>
      </c>
      <c r="K238" s="10">
        <f t="array" ref="K238">PRODUCT(1+F$8:F238)</f>
        <v>1.1799611955443938</v>
      </c>
      <c r="L238" s="36"/>
      <c r="M238" s="10">
        <f>1-H238/MAX(H$8:H238)</f>
        <v>1.2851383345170553E-2</v>
      </c>
      <c r="N238" s="10">
        <f>1-I238/MAX(I$8:I238)</f>
        <v>4.7805386203760181E-2</v>
      </c>
      <c r="O238" s="10">
        <f>1-J238/MAX(J$8:J238)</f>
        <v>4.6752611174915915E-2</v>
      </c>
      <c r="P238" s="10">
        <f>1-K238/MAX(K$8:K238)</f>
        <v>4.3783180079787654E-2</v>
      </c>
      <c r="Q238" s="36"/>
      <c r="R238" s="10"/>
      <c r="S238" s="10"/>
      <c r="T238" s="10"/>
      <c r="U238" s="11"/>
    </row>
    <row r="239" spans="2:21" x14ac:dyDescent="0.25">
      <c r="B239" s="32">
        <v>43166</v>
      </c>
      <c r="C239" s="10">
        <f>'Equity Fund Metrics'!G237</f>
        <v>-9.2829588760529047E-3</v>
      </c>
      <c r="D239" s="10">
        <f>'Equity Fund Metrics'!H237</f>
        <v>-3.6617548492434704E-4</v>
      </c>
      <c r="E239" s="10">
        <f>'Equity Fund Metrics'!I237</f>
        <v>-8.9167833911285577E-3</v>
      </c>
      <c r="F239" s="10">
        <f>'Equity Fund Metrics'!J237</f>
        <v>-8.1201465448077492E-4</v>
      </c>
      <c r="G239" s="36"/>
      <c r="H239" s="10">
        <f t="array" ref="H239">PRODUCT(1+C$8:C239)</f>
        <v>1.2281472517695353</v>
      </c>
      <c r="I239" s="10">
        <f t="array" ref="I239">PRODUCT(1+D$8:D239)</f>
        <v>1.1758055178678433</v>
      </c>
      <c r="J239" s="10">
        <f t="array" ref="J239">PRODUCT(1+E$8:E239)</f>
        <v>1.0466333831249657</v>
      </c>
      <c r="K239" s="10">
        <f t="array" ref="K239">PRODUCT(1+F$8:F239)</f>
        <v>1.1790030497618931</v>
      </c>
      <c r="L239" s="36"/>
      <c r="M239" s="10">
        <f>1-H239/MAX(H$8:H239)</f>
        <v>2.2015043358129871E-2</v>
      </c>
      <c r="N239" s="10">
        <f>1-I239/MAX(I$8:I239)</f>
        <v>4.8154056528209477E-2</v>
      </c>
      <c r="O239" s="10">
        <f>1-J239/MAX(J$8:J239)</f>
        <v>5.5252511659227954E-2</v>
      </c>
      <c r="P239" s="10">
        <f>1-K239/MAX(K$8:K239)</f>
        <v>4.455964215042385E-2</v>
      </c>
      <c r="Q239" s="36"/>
      <c r="R239" s="10"/>
      <c r="S239" s="10"/>
      <c r="T239" s="10"/>
      <c r="U239" s="11"/>
    </row>
    <row r="240" spans="2:21" x14ac:dyDescent="0.25">
      <c r="B240" s="32">
        <v>43167</v>
      </c>
      <c r="C240" s="10">
        <f>'Equity Fund Metrics'!G238</f>
        <v>1.0912447456338015E-2</v>
      </c>
      <c r="D240" s="10">
        <f>'Equity Fund Metrics'!H238</f>
        <v>4.8388833059367364E-3</v>
      </c>
      <c r="E240" s="10">
        <f>'Equity Fund Metrics'!I238</f>
        <v>6.0735641504012783E-3</v>
      </c>
      <c r="F240" s="10">
        <f>'Equity Fund Metrics'!J238</f>
        <v>5.1425615134568E-3</v>
      </c>
      <c r="G240" s="36"/>
      <c r="H240" s="10">
        <f t="array" ref="H240">PRODUCT(1+C$8:C240)</f>
        <v>1.2415493441231162</v>
      </c>
      <c r="I240" s="10">
        <f t="array" ref="I240">PRODUCT(1+D$8:D240)</f>
        <v>1.1814951035592822</v>
      </c>
      <c r="J240" s="10">
        <f t="array" ref="J240">PRODUCT(1+E$8:E240)</f>
        <v>1.0529901781193267</v>
      </c>
      <c r="K240" s="10">
        <f t="array" ref="K240">PRODUCT(1+F$8:F240)</f>
        <v>1.1850661454698468</v>
      </c>
      <c r="L240" s="36"/>
      <c r="M240" s="10">
        <f>1-H240/MAX(H$8:H240)</f>
        <v>1.1342833905686467E-2</v>
      </c>
      <c r="N240" s="10">
        <f>1-I240/MAX(I$8:I240)</f>
        <v>4.354818508252023E-2</v>
      </c>
      <c r="O240" s="10">
        <f>1-J240/MAX(J$8:J240)</f>
        <v>4.9514527182859758E-2</v>
      </c>
      <c r="P240" s="10">
        <f>1-K240/MAX(K$8:K240)</f>
        <v>3.9646231337743254E-2</v>
      </c>
      <c r="Q240" s="36"/>
      <c r="R240" s="10"/>
      <c r="S240" s="10"/>
      <c r="T240" s="10"/>
      <c r="U240" s="11"/>
    </row>
    <row r="241" spans="2:21" x14ac:dyDescent="0.25">
      <c r="B241" s="32">
        <v>43168</v>
      </c>
      <c r="C241" s="10">
        <f>'Equity Fund Metrics'!G239</f>
        <v>1.7181041717038159E-2</v>
      </c>
      <c r="D241" s="10">
        <f>'Equity Fund Metrics'!H239</f>
        <v>1.7402370330594774E-2</v>
      </c>
      <c r="E241" s="10">
        <f>'Equity Fund Metrics'!I239</f>
        <v>-2.2132861355661504E-4</v>
      </c>
      <c r="F241" s="10">
        <f>'Equity Fund Metrics'!J239</f>
        <v>1.7391303899916943E-2</v>
      </c>
      <c r="G241" s="36"/>
      <c r="H241" s="10">
        <f t="array" ref="H241">PRODUCT(1+C$8:C241)</f>
        <v>1.2628804551982569</v>
      </c>
      <c r="I241" s="10">
        <f t="array" ref="I241">PRODUCT(1+D$8:D241)</f>
        <v>1.2020559188952054</v>
      </c>
      <c r="J241" s="10">
        <f t="array" ref="J241">PRODUCT(1+E$8:E241)</f>
        <v>1.0527571212631148</v>
      </c>
      <c r="K241" s="10">
        <f t="array" ref="K241">PRODUCT(1+F$8:F241)</f>
        <v>1.2056759909472161</v>
      </c>
      <c r="L241" s="36"/>
      <c r="M241" s="10">
        <f>1-H241/MAX(H$8:H241)</f>
        <v>0</v>
      </c>
      <c r="N241" s="10">
        <f>1-I241/MAX(I$8:I241)</f>
        <v>2.690365639595671E-2</v>
      </c>
      <c r="O241" s="10">
        <f>1-J241/MAX(J$8:J241)</f>
        <v>4.9724896814764108E-2</v>
      </c>
      <c r="P241" s="10">
        <f>1-K241/MAX(K$8:K241)</f>
        <v>2.2944427095507369E-2</v>
      </c>
      <c r="Q241" s="36"/>
      <c r="R241" s="10"/>
      <c r="S241" s="10"/>
      <c r="T241" s="10"/>
      <c r="U241" s="11"/>
    </row>
    <row r="242" spans="2:21" x14ac:dyDescent="0.25">
      <c r="B242" s="32">
        <v>43171</v>
      </c>
      <c r="C242" s="10">
        <f>'Equity Fund Metrics'!G240</f>
        <v>9.6677185817715117E-3</v>
      </c>
      <c r="D242" s="10">
        <f>'Equity Fund Metrics'!H240</f>
        <v>-1.255115082215208E-3</v>
      </c>
      <c r="E242" s="10">
        <f>'Equity Fund Metrics'!I240</f>
        <v>1.092283366398672E-2</v>
      </c>
      <c r="F242" s="10">
        <f>'Equity Fund Metrics'!J240</f>
        <v>-7.0897339901587189E-4</v>
      </c>
      <c r="G242" s="36"/>
      <c r="H242" s="10">
        <f t="array" ref="H242">PRODUCT(1+C$8:C242)</f>
        <v>1.2750896280415331</v>
      </c>
      <c r="I242" s="10">
        <f t="array" ref="I242">PRODUCT(1+D$8:D242)</f>
        <v>1.2005472003817339</v>
      </c>
      <c r="J242" s="10">
        <f t="array" ref="J242">PRODUCT(1+E$8:E242)</f>
        <v>1.0642562121872492</v>
      </c>
      <c r="K242" s="10">
        <f t="array" ref="K242">PRODUCT(1+F$8:F242)</f>
        <v>1.2048211987418025</v>
      </c>
      <c r="L242" s="36"/>
      <c r="M242" s="10">
        <f>1-H242/MAX(H$8:H242)</f>
        <v>0</v>
      </c>
      <c r="N242" s="10">
        <f>1-I242/MAX(I$8:I242)</f>
        <v>2.812500429326259E-2</v>
      </c>
      <c r="O242" s="10">
        <f>1-J242/MAX(J$8:J242)</f>
        <v>3.934519992764407E-2</v>
      </c>
      <c r="P242" s="10">
        <f>1-K242/MAX(K$8:K242)</f>
        <v>2.3637133506056784E-2</v>
      </c>
      <c r="Q242" s="36"/>
      <c r="R242" s="10"/>
      <c r="S242" s="10"/>
      <c r="T242" s="10"/>
      <c r="U242" s="11"/>
    </row>
    <row r="243" spans="2:21" x14ac:dyDescent="0.25">
      <c r="B243" s="32">
        <v>43172</v>
      </c>
      <c r="C243" s="10">
        <f>'Equity Fund Metrics'!G241</f>
        <v>-9.6302175753099073E-3</v>
      </c>
      <c r="D243" s="10">
        <f>'Equity Fund Metrics'!H241</f>
        <v>-6.4627537607423458E-3</v>
      </c>
      <c r="E243" s="10">
        <f>'Equity Fund Metrics'!I241</f>
        <v>-3.1674638145675615E-3</v>
      </c>
      <c r="F243" s="10">
        <f>'Equity Fund Metrics'!J241</f>
        <v>-6.6211269514707231E-3</v>
      </c>
      <c r="G243" s="36"/>
      <c r="H243" s="10">
        <f t="array" ref="H243">PRODUCT(1+C$8:C243)</f>
        <v>1.2628102374954722</v>
      </c>
      <c r="I243" s="10">
        <f t="array" ref="I243">PRODUCT(1+D$8:D243)</f>
        <v>1.1927883594475182</v>
      </c>
      <c r="J243" s="10">
        <f t="array" ref="J243">PRODUCT(1+E$8:E243)</f>
        <v>1.0608852191457174</v>
      </c>
      <c r="K243" s="10">
        <f t="array" ref="K243">PRODUCT(1+F$8:F243)</f>
        <v>1.1968439246311098</v>
      </c>
      <c r="L243" s="36"/>
      <c r="M243" s="10">
        <f>1-H243/MAX(H$8:H243)</f>
        <v>9.6302175753099073E-3</v>
      </c>
      <c r="N243" s="10">
        <f>1-I243/MAX(I$8:I243)</f>
        <v>3.4405993076737751E-2</v>
      </c>
      <c r="O243" s="10">
        <f>1-J243/MAX(J$8:J243)</f>
        <v>4.2388039245163767E-2</v>
      </c>
      <c r="P243" s="10">
        <f>1-K243/MAX(K$8:K243)</f>
        <v>3.0101755995815105E-2</v>
      </c>
      <c r="Q243" s="36"/>
      <c r="R243" s="10"/>
      <c r="S243" s="10"/>
      <c r="T243" s="10"/>
      <c r="U243" s="11"/>
    </row>
    <row r="244" spans="2:21" x14ac:dyDescent="0.25">
      <c r="B244" s="32">
        <v>43173</v>
      </c>
      <c r="C244" s="10">
        <f>'Equity Fund Metrics'!G242</f>
        <v>-8.5013610681916596E-3</v>
      </c>
      <c r="D244" s="10">
        <f>'Equity Fund Metrics'!H242</f>
        <v>-5.1313188656189057E-3</v>
      </c>
      <c r="E244" s="10">
        <f>'Equity Fund Metrics'!I242</f>
        <v>-3.3700422025727539E-3</v>
      </c>
      <c r="F244" s="10">
        <f>'Equity Fund Metrics'!J242</f>
        <v>-5.2998209757475429E-3</v>
      </c>
      <c r="G244" s="36"/>
      <c r="H244" s="10">
        <f t="array" ref="H244">PRODUCT(1+C$8:C244)</f>
        <v>1.2520746317059144</v>
      </c>
      <c r="I244" s="10">
        <f t="array" ref="I244">PRODUCT(1+D$8:D244)</f>
        <v>1.1866677820359945</v>
      </c>
      <c r="J244" s="10">
        <f t="array" ref="J244">PRODUCT(1+E$8:E244)</f>
        <v>1.0573099911851107</v>
      </c>
      <c r="K244" s="10">
        <f t="array" ref="K244">PRODUCT(1+F$8:F244)</f>
        <v>1.1905008660946539</v>
      </c>
      <c r="L244" s="36"/>
      <c r="M244" s="10">
        <f>1-H244/MAX(H$8:H244)</f>
        <v>1.8049708686728616E-2</v>
      </c>
      <c r="N244" s="10">
        <f>1-I244/MAX(I$8:I244)</f>
        <v>3.9360763820991629E-2</v>
      </c>
      <c r="O244" s="10">
        <f>1-J244/MAX(J$8:J244)</f>
        <v>4.5615231966596004E-2</v>
      </c>
      <c r="P244" s="10">
        <f>1-K244/MAX(K$8:K244)</f>
        <v>3.5242043053729133E-2</v>
      </c>
      <c r="Q244" s="36"/>
      <c r="R244" s="10"/>
      <c r="S244" s="10"/>
      <c r="T244" s="10"/>
      <c r="U244" s="11"/>
    </row>
    <row r="245" spans="2:21" x14ac:dyDescent="0.25">
      <c r="B245" s="32">
        <v>43174</v>
      </c>
      <c r="C245" s="10">
        <f>'Equity Fund Metrics'!G243</f>
        <v>1.1768111760599442E-3</v>
      </c>
      <c r="D245" s="10">
        <f>'Equity Fund Metrics'!H243</f>
        <v>-1.0897039630616279E-3</v>
      </c>
      <c r="E245" s="10">
        <f>'Equity Fund Metrics'!I243</f>
        <v>2.2665151391215721E-3</v>
      </c>
      <c r="F245" s="10">
        <f>'Equity Fund Metrics'!J243</f>
        <v>-9.7637820610554926E-4</v>
      </c>
      <c r="G245" s="36"/>
      <c r="H245" s="10">
        <f t="array" ref="H245">PRODUCT(1+C$8:C245)</f>
        <v>1.2535480871257669</v>
      </c>
      <c r="I245" s="10">
        <f t="array" ref="I245">PRODUCT(1+D$8:D245)</f>
        <v>1.1853746654510724</v>
      </c>
      <c r="J245" s="10">
        <f t="array" ref="J245">PRODUCT(1+E$8:E245)</f>
        <v>1.0597064002868763</v>
      </c>
      <c r="K245" s="10">
        <f t="array" ref="K245">PRODUCT(1+F$8:F245)</f>
        <v>1.1893384869946493</v>
      </c>
      <c r="L245" s="36"/>
      <c r="M245" s="10">
        <f>1-H245/MAX(H$8:H245)</f>
        <v>1.6894138609575893E-2</v>
      </c>
      <c r="N245" s="10">
        <f>1-I245/MAX(I$8:I245)</f>
        <v>4.0407576203728368E-2</v>
      </c>
      <c r="O245" s="10">
        <f>1-J245/MAX(J$8:J245)</f>
        <v>4.3452104441301209E-2</v>
      </c>
      <c r="P245" s="10">
        <f>1-K245/MAX(K$8:K245)</f>
        <v>3.6184011697058427E-2</v>
      </c>
      <c r="Q245" s="36"/>
      <c r="R245" s="10"/>
      <c r="S245" s="10"/>
      <c r="T245" s="10"/>
      <c r="U245" s="11"/>
    </row>
    <row r="246" spans="2:21" x14ac:dyDescent="0.25">
      <c r="B246" s="32">
        <v>43175</v>
      </c>
      <c r="C246" s="10">
        <f>'Equity Fund Metrics'!G244</f>
        <v>-3.5262837580409823E-3</v>
      </c>
      <c r="D246" s="10">
        <f>'Equity Fund Metrics'!H244</f>
        <v>1.0843307730827867E-3</v>
      </c>
      <c r="E246" s="10">
        <f>'Equity Fund Metrics'!I244</f>
        <v>-4.610614531123769E-3</v>
      </c>
      <c r="F246" s="10">
        <f>'Equity Fund Metrics'!J244</f>
        <v>8.5380004652659816E-4</v>
      </c>
      <c r="G246" s="36"/>
      <c r="H246" s="10">
        <f t="array" ref="H246">PRODUCT(1+C$8:C246)</f>
        <v>1.2491277208662119</v>
      </c>
      <c r="I246" s="10">
        <f t="array" ref="I246">PRODUCT(1+D$8:D246)</f>
        <v>1.1866600036784538</v>
      </c>
      <c r="J246" s="10">
        <f t="array" ref="J246">PRODUCT(1+E$8:E246)</f>
        <v>1.0548205025589887</v>
      </c>
      <c r="K246" s="10">
        <f t="array" ref="K246">PRODUCT(1+F$8:F246)</f>
        <v>1.1903539442501812</v>
      </c>
      <c r="L246" s="36"/>
      <c r="M246" s="10">
        <f>1-H246/MAX(H$8:H246)</f>
        <v>2.0360848841031842E-2</v>
      </c>
      <c r="N246" s="10">
        <f>1-I246/MAX(I$8:I246)</f>
        <v>3.9367060608988869E-2</v>
      </c>
      <c r="O246" s="10">
        <f>1-J246/MAX(J$8:J246)</f>
        <v>4.7862378068280087E-2</v>
      </c>
      <c r="P246" s="10">
        <f>1-K246/MAX(K$8:K246)</f>
        <v>3.5361105561402373E-2</v>
      </c>
      <c r="Q246" s="36"/>
      <c r="R246" s="10"/>
      <c r="S246" s="10"/>
      <c r="T246" s="10"/>
      <c r="U246" s="11"/>
    </row>
    <row r="247" spans="2:21" x14ac:dyDescent="0.25">
      <c r="B247" s="32">
        <v>43178</v>
      </c>
      <c r="C247" s="10">
        <f>'Equity Fund Metrics'!G245</f>
        <v>-1.5279228169610581E-2</v>
      </c>
      <c r="D247" s="10">
        <f>'Equity Fund Metrics'!H245</f>
        <v>-1.353060439369036E-2</v>
      </c>
      <c r="E247" s="10">
        <f>'Equity Fund Metrics'!I245</f>
        <v>-1.7486237759202217E-3</v>
      </c>
      <c r="F247" s="10">
        <f>'Equity Fund Metrics'!J245</f>
        <v>-1.361803558248637E-2</v>
      </c>
      <c r="G247" s="36"/>
      <c r="H247" s="10">
        <f t="array" ref="H247">PRODUCT(1+C$8:C247)</f>
        <v>1.2300420134061114</v>
      </c>
      <c r="I247" s="10">
        <f t="array" ref="I247">PRODUCT(1+D$8:D247)</f>
        <v>1.1706037766188655</v>
      </c>
      <c r="J247" s="10">
        <f t="array" ref="J247">PRODUCT(1+E$8:E247)</f>
        <v>1.0529760183488859</v>
      </c>
      <c r="K247" s="10">
        <f t="array" ref="K247">PRODUCT(1+F$8:F247)</f>
        <v>1.1741436618816292</v>
      </c>
      <c r="L247" s="36"/>
      <c r="M247" s="10">
        <f>1-H247/MAX(H$8:H247)</f>
        <v>3.5328978955473378E-2</v>
      </c>
      <c r="N247" s="10">
        <f>1-I247/MAX(I$8:I247)</f>
        <v>5.2365004879436627E-2</v>
      </c>
      <c r="O247" s="10">
        <f>1-J247/MAX(J$8:J247)</f>
        <v>4.9527308551938098E-2</v>
      </c>
      <c r="P247" s="10">
        <f>1-K247/MAX(K$8:K247)</f>
        <v>4.8497592350117413E-2</v>
      </c>
      <c r="Q247" s="36"/>
      <c r="R247" s="10"/>
      <c r="S247" s="10"/>
      <c r="T247" s="10"/>
      <c r="U247" s="11"/>
    </row>
    <row r="248" spans="2:21" x14ac:dyDescent="0.25">
      <c r="B248" s="32">
        <v>43179</v>
      </c>
      <c r="C248" s="10">
        <f>'Equity Fund Metrics'!G246</f>
        <v>-3.4242292398489749E-4</v>
      </c>
      <c r="D248" s="10">
        <f>'Equity Fund Metrics'!H246</f>
        <v>1.700690956293105E-3</v>
      </c>
      <c r="E248" s="10">
        <f>'Equity Fund Metrics'!I246</f>
        <v>-2.0431138802780024E-3</v>
      </c>
      <c r="F248" s="10">
        <f>'Equity Fund Metrics'!J246</f>
        <v>1.5985352622792048E-3</v>
      </c>
      <c r="G248" s="36"/>
      <c r="H248" s="10">
        <f t="array" ref="H248">PRODUCT(1+C$8:C248)</f>
        <v>1.2296208188232567</v>
      </c>
      <c r="I248" s="10">
        <f t="array" ref="I248">PRODUCT(1+D$8:D248)</f>
        <v>1.1725946118751638</v>
      </c>
      <c r="J248" s="10">
        <f t="array" ref="J248">PRODUCT(1+E$8:E248)</f>
        <v>1.0508246684301974</v>
      </c>
      <c r="K248" s="10">
        <f t="array" ref="K248">PRODUCT(1+F$8:F248)</f>
        <v>1.1760205719281285</v>
      </c>
      <c r="L248" s="36"/>
      <c r="M248" s="10">
        <f>1-H248/MAX(H$8:H248)</f>
        <v>3.5659304427182903E-2</v>
      </c>
      <c r="N248" s="10">
        <f>1-I248/MAX(I$8:I248)</f>
        <v>5.0753370613368154E-2</v>
      </c>
      <c r="O248" s="10">
        <f>1-J248/MAX(J$8:J248)</f>
        <v>5.1469232500660822E-2</v>
      </c>
      <c r="P248" s="10">
        <f>1-K248/MAX(K$8:K248)</f>
        <v>4.697658219934564E-2</v>
      </c>
      <c r="Q248" s="36"/>
      <c r="R248" s="10"/>
      <c r="S248" s="10"/>
      <c r="T248" s="10"/>
      <c r="U248" s="11"/>
    </row>
    <row r="249" spans="2:21" x14ac:dyDescent="0.25">
      <c r="B249" s="32">
        <v>43180</v>
      </c>
      <c r="C249" s="10">
        <f>'Equity Fund Metrics'!G247</f>
        <v>-2.2654682147099758E-2</v>
      </c>
      <c r="D249" s="10">
        <f>'Equity Fund Metrics'!H247</f>
        <v>-1.9189992016939161E-3</v>
      </c>
      <c r="E249" s="10">
        <f>'Equity Fund Metrics'!I247</f>
        <v>-2.0735682945405842E-2</v>
      </c>
      <c r="F249" s="10">
        <f>'Equity Fund Metrics'!J247</f>
        <v>-2.9557833489642082E-3</v>
      </c>
      <c r="G249" s="36"/>
      <c r="H249" s="10">
        <f t="array" ref="H249">PRODUCT(1+C$8:C249)</f>
        <v>1.2017641500113592</v>
      </c>
      <c r="I249" s="10">
        <f t="array" ref="I249">PRODUCT(1+D$8:D249)</f>
        <v>1.1703444037510649</v>
      </c>
      <c r="J249" s="10">
        <f t="array" ref="J249">PRODUCT(1+E$8:E249)</f>
        <v>1.0290351012744177</v>
      </c>
      <c r="K249" s="10">
        <f t="array" ref="K249">PRODUCT(1+F$8:F249)</f>
        <v>1.1725445099035841</v>
      </c>
      <c r="L249" s="36"/>
      <c r="M249" s="10">
        <f>1-H249/MAX(H$8:H249)</f>
        <v>5.7506136366898275E-2</v>
      </c>
      <c r="N249" s="10">
        <f>1-I249/MAX(I$8:I249)</f>
        <v>5.2574974137371666E-2</v>
      </c>
      <c r="O249" s="10">
        <f>1-J249/MAX(J$8:J249)</f>
        <v>7.1137665759489543E-2</v>
      </c>
      <c r="P249" s="10">
        <f>1-K249/MAX(K$8:K249)</f>
        <v>4.9793512948853702E-2</v>
      </c>
      <c r="Q249" s="36"/>
      <c r="R249" s="10"/>
      <c r="S249" s="10"/>
      <c r="T249" s="10"/>
      <c r="U249" s="11"/>
    </row>
    <row r="250" spans="2:21" x14ac:dyDescent="0.25">
      <c r="B250" s="32">
        <v>43181</v>
      </c>
      <c r="C250" s="10">
        <f>'Equity Fund Metrics'!G248</f>
        <v>-1.4129657622704794E-2</v>
      </c>
      <c r="D250" s="10">
        <f>'Equity Fund Metrics'!H248</f>
        <v>-2.4997311304966408E-2</v>
      </c>
      <c r="E250" s="10">
        <f>'Equity Fund Metrics'!I248</f>
        <v>1.0867653682261613E-2</v>
      </c>
      <c r="F250" s="10">
        <f>'Equity Fund Metrics'!J248</f>
        <v>-2.4453928620853323E-2</v>
      </c>
      <c r="G250" s="36"/>
      <c r="H250" s="10">
        <f t="array" ref="H250">PRODUCT(1+C$8:C250)</f>
        <v>1.1847836340284579</v>
      </c>
      <c r="I250" s="10">
        <f t="array" ref="I250">PRODUCT(1+D$8:D250)</f>
        <v>1.1410889403564741</v>
      </c>
      <c r="J250" s="10">
        <f t="array" ref="J250">PRODUCT(1+E$8:E250)</f>
        <v>1.040218298381959</v>
      </c>
      <c r="K250" s="10">
        <f t="array" ref="K250">PRODUCT(1+F$8:F250)</f>
        <v>1.1438711901536285</v>
      </c>
      <c r="L250" s="36"/>
      <c r="M250" s="10">
        <f>1-H250/MAX(H$8:H250)</f>
        <v>7.0823251971534162E-2</v>
      </c>
      <c r="N250" s="10">
        <f>1-I250/MAX(I$8:I250)</f>
        <v>7.6258052446975699E-2</v>
      </c>
      <c r="O250" s="10">
        <f>1-J250/MAX(J$8:J250)</f>
        <v>6.1043111592466559E-2</v>
      </c>
      <c r="P250" s="10">
        <f>1-K250/MAX(K$8:K250)</f>
        <v>7.3029794558274186E-2</v>
      </c>
      <c r="Q250" s="36"/>
      <c r="R250" s="10"/>
      <c r="S250" s="10"/>
      <c r="T250" s="10"/>
      <c r="U250" s="11"/>
    </row>
    <row r="251" spans="2:21" x14ac:dyDescent="0.25">
      <c r="B251" s="32">
        <v>43182</v>
      </c>
      <c r="C251" s="10">
        <f>'Equity Fund Metrics'!G249</f>
        <v>-2.3156715461616573E-2</v>
      </c>
      <c r="D251" s="10">
        <f>'Equity Fund Metrics'!H249</f>
        <v>-2.1314421993356314E-2</v>
      </c>
      <c r="E251" s="10">
        <f>'Equity Fund Metrics'!I249</f>
        <v>-1.8422934682602587E-3</v>
      </c>
      <c r="F251" s="10">
        <f>'Equity Fund Metrics'!J249</f>
        <v>-2.1406536666769324E-2</v>
      </c>
      <c r="G251" s="36"/>
      <c r="H251" s="10">
        <f t="array" ref="H251">PRODUCT(1+C$8:C251)</f>
        <v>1.1573479365316808</v>
      </c>
      <c r="I251" s="10">
        <f t="array" ref="I251">PRODUCT(1+D$8:D251)</f>
        <v>1.1167672891497644</v>
      </c>
      <c r="J251" s="10">
        <f t="array" ref="J251">PRODUCT(1+E$8:E251)</f>
        <v>1.0383019110052851</v>
      </c>
      <c r="K251" s="10">
        <f t="array" ref="K251">PRODUCT(1+F$8:F251)</f>
        <v>1.1193848695795439</v>
      </c>
      <c r="L251" s="36"/>
      <c r="M251" s="10">
        <f>1-H251/MAX(H$8:H251)</f>
        <v>9.2339933539179575E-2</v>
      </c>
      <c r="N251" s="10">
        <f>1-I251/MAX(I$8:I251)</f>
        <v>9.5947078130085628E-2</v>
      </c>
      <c r="O251" s="10">
        <f>1-J251/MAX(J$8:J251)</f>
        <v>6.277294573495773E-2</v>
      </c>
      <c r="P251" s="10">
        <f>1-K251/MAX(K$8:K251)</f>
        <v>9.2873016250065055E-2</v>
      </c>
      <c r="Q251" s="36"/>
      <c r="R251" s="10"/>
      <c r="S251" s="10"/>
      <c r="T251" s="10"/>
      <c r="U251" s="11"/>
    </row>
    <row r="252" spans="2:21" x14ac:dyDescent="0.25">
      <c r="B252" s="32">
        <v>43185</v>
      </c>
      <c r="C252" s="10">
        <f>'Equity Fund Metrics'!G250</f>
        <v>4.7471896158661542E-2</v>
      </c>
      <c r="D252" s="10">
        <f>'Equity Fund Metrics'!H250</f>
        <v>2.7358968025472219E-2</v>
      </c>
      <c r="E252" s="10">
        <f>'Equity Fund Metrics'!I250</f>
        <v>2.0112928133189323E-2</v>
      </c>
      <c r="F252" s="10">
        <f>'Equity Fund Metrics'!J250</f>
        <v>2.8364614432131684E-2</v>
      </c>
      <c r="G252" s="36"/>
      <c r="H252" s="10">
        <f t="array" ref="H252">PRODUCT(1+C$8:C252)</f>
        <v>1.212289437594154</v>
      </c>
      <c r="I252" s="10">
        <f t="array" ref="I252">PRODUCT(1+D$8:D252)</f>
        <v>1.1473208897055061</v>
      </c>
      <c r="J252" s="10">
        <f t="array" ref="J252">PRODUCT(1+E$8:E252)</f>
        <v>1.0591852027218875</v>
      </c>
      <c r="K252" s="10">
        <f t="array" ref="K252">PRODUCT(1+F$8:F252)</f>
        <v>1.1511357898063297</v>
      </c>
      <c r="L252" s="36"/>
      <c r="M252" s="10">
        <f>1-H252/MAX(H$8:H252)</f>
        <v>4.925158911678762E-2</v>
      </c>
      <c r="N252" s="10">
        <f>1-I252/MAX(I$8:I252)</f>
        <v>7.1213123147311985E-2</v>
      </c>
      <c r="O252" s="10">
        <f>1-J252/MAX(J$8:J252)</f>
        <v>4.3922565348044285E-2</v>
      </c>
      <c r="P252" s="10">
        <f>1-K252/MAX(K$8:K252)</f>
        <v>6.714270911501552E-2</v>
      </c>
      <c r="Q252" s="36"/>
      <c r="R252" s="10"/>
      <c r="S252" s="10"/>
      <c r="T252" s="10"/>
      <c r="U252" s="11"/>
    </row>
    <row r="253" spans="2:21" x14ac:dyDescent="0.25">
      <c r="B253" s="32">
        <v>43186</v>
      </c>
      <c r="C253" s="10">
        <f>'Equity Fund Metrics'!G251</f>
        <v>-2.5641297174191613E-2</v>
      </c>
      <c r="D253" s="10">
        <f>'Equity Fund Metrics'!H251</f>
        <v>-1.7011823470004295E-2</v>
      </c>
      <c r="E253" s="10">
        <f>'Equity Fund Metrics'!I251</f>
        <v>-8.6294737041873182E-3</v>
      </c>
      <c r="F253" s="10">
        <f>'Equity Fund Metrics'!J251</f>
        <v>-1.7443297155213661E-2</v>
      </c>
      <c r="G253" s="36"/>
      <c r="H253" s="10">
        <f t="array" ref="H253">PRODUCT(1+C$8:C253)</f>
        <v>1.1812047638636687</v>
      </c>
      <c r="I253" s="10">
        <f t="array" ref="I253">PRODUCT(1+D$8:D253)</f>
        <v>1.1278028692663877</v>
      </c>
      <c r="J253" s="10">
        <f t="array" ref="J253">PRODUCT(1+E$8:E253)</f>
        <v>1.0500449918671346</v>
      </c>
      <c r="K253" s="10">
        <f t="array" ref="K253">PRODUCT(1+F$8:F253)</f>
        <v>1.1310561861587363</v>
      </c>
      <c r="L253" s="36"/>
      <c r="M253" s="10">
        <f>1-H253/MAX(H$8:H253)</f>
        <v>7.3630011658134542E-2</v>
      </c>
      <c r="N253" s="10">
        <f>1-I253/MAX(I$8:I253)</f>
        <v>8.701348153758659E-2</v>
      </c>
      <c r="O253" s="10">
        <f>1-J253/MAX(J$8:J253)</f>
        <v>5.2173010429540256E-2</v>
      </c>
      <c r="P253" s="10">
        <f>1-K253/MAX(K$8:K253)</f>
        <v>8.3414816043329898E-2</v>
      </c>
      <c r="Q253" s="36"/>
      <c r="R253" s="10"/>
      <c r="S253" s="10"/>
      <c r="T253" s="10"/>
      <c r="U253" s="11"/>
    </row>
    <row r="254" spans="2:21" x14ac:dyDescent="0.25">
      <c r="B254" s="32">
        <v>43187</v>
      </c>
      <c r="C254" s="10">
        <f>'Equity Fund Metrics'!G252</f>
        <v>-1.1048608452402409E-2</v>
      </c>
      <c r="D254" s="10">
        <f>'Equity Fund Metrics'!H252</f>
        <v>-2.9546999510807748E-3</v>
      </c>
      <c r="E254" s="10">
        <f>'Equity Fund Metrics'!I252</f>
        <v>-8.0939085013216339E-3</v>
      </c>
      <c r="F254" s="10">
        <f>'Equity Fund Metrics'!J252</f>
        <v>-3.3593953761468561E-3</v>
      </c>
      <c r="G254" s="36"/>
      <c r="H254" s="10">
        <f t="array" ref="H254">PRODUCT(1+C$8:C254)</f>
        <v>1.1681540949256266</v>
      </c>
      <c r="I254" s="10">
        <f t="array" ref="I254">PRODUCT(1+D$8:D254)</f>
        <v>1.1244705501837375</v>
      </c>
      <c r="J254" s="10">
        <f t="array" ref="J254">PRODUCT(1+E$8:E254)</f>
        <v>1.0415460237806911</v>
      </c>
      <c r="K254" s="10">
        <f t="array" ref="K254">PRODUCT(1+F$8:F254)</f>
        <v>1.1272565212367924</v>
      </c>
      <c r="L254" s="36"/>
      <c r="M254" s="10">
        <f>1-H254/MAX(H$8:H254)</f>
        <v>8.3865110941380272E-2</v>
      </c>
      <c r="N254" s="10">
        <f>1-I254/MAX(I$8:I254)</f>
        <v>8.9711082759024841E-2</v>
      </c>
      <c r="O254" s="10">
        <f>1-J254/MAX(J$8:J254)</f>
        <v>5.984463535820661E-2</v>
      </c>
      <c r="P254" s="10">
        <f>1-K254/MAX(K$8:K254)</f>
        <v>8.6493988072158579E-2</v>
      </c>
      <c r="Q254" s="36"/>
      <c r="R254" s="10"/>
      <c r="S254" s="10"/>
      <c r="T254" s="10"/>
      <c r="U254" s="11"/>
    </row>
    <row r="255" spans="2:21" x14ac:dyDescent="0.25">
      <c r="B255" s="32">
        <v>43188</v>
      </c>
      <c r="C255" s="10">
        <f>'Equity Fund Metrics'!G253</f>
        <v>7.8085617042173983E-3</v>
      </c>
      <c r="D255" s="10">
        <f>'Equity Fund Metrics'!H253</f>
        <v>1.2777479318534235E-2</v>
      </c>
      <c r="E255" s="10">
        <f>'Equity Fund Metrics'!I253</f>
        <v>-4.9689176143168368E-3</v>
      </c>
      <c r="F255" s="10">
        <f>'Equity Fund Metrics'!J253</f>
        <v>1.2529033437818393E-2</v>
      </c>
      <c r="G255" s="36"/>
      <c r="H255" s="10">
        <f t="array" ref="H255">PRODUCT(1+C$8:C255)</f>
        <v>1.1772756982558876</v>
      </c>
      <c r="I255" s="10">
        <f t="array" ref="I255">PRODUCT(1+D$8:D255)</f>
        <v>1.138838449383011</v>
      </c>
      <c r="J255" s="10">
        <f t="array" ref="J255">PRODUCT(1+E$8:E255)</f>
        <v>1.0363706673970055</v>
      </c>
      <c r="K255" s="10">
        <f t="array" ref="K255">PRODUCT(1+F$8:F255)</f>
        <v>1.1413799558843669</v>
      </c>
      <c r="L255" s="36"/>
      <c r="M255" s="10">
        <f>1-H255/MAX(H$8:H255)</f>
        <v>7.6711415130779725E-2</v>
      </c>
      <c r="N255" s="10">
        <f>1-I255/MAX(I$8:I255)</f>
        <v>7.8079884945087441E-2</v>
      </c>
      <c r="O255" s="10">
        <f>1-J255/MAX(J$8:J255)</f>
        <v>6.4516189909769817E-2</v>
      </c>
      <c r="P255" s="10">
        <f>1-K255/MAX(K$8:K255)</f>
        <v>7.5048640703066605E-2</v>
      </c>
      <c r="Q255" s="36"/>
      <c r="R255" s="10"/>
      <c r="S255" s="10"/>
      <c r="T255" s="10"/>
      <c r="U255" s="11"/>
    </row>
    <row r="256" spans="2:21" x14ac:dyDescent="0.25">
      <c r="B256" s="32">
        <v>43192</v>
      </c>
      <c r="C256" s="10">
        <f>'Equity Fund Metrics'!G254</f>
        <v>-6.5561241301681505E-3</v>
      </c>
      <c r="D256" s="10">
        <f>'Equity Fund Metrics'!H254</f>
        <v>-2.1584542511008942E-2</v>
      </c>
      <c r="E256" s="10">
        <f>'Equity Fund Metrics'!I254</f>
        <v>1.5028418380840791E-2</v>
      </c>
      <c r="F256" s="10">
        <f>'Equity Fund Metrics'!J254</f>
        <v>-2.0833121591966902E-2</v>
      </c>
      <c r="G256" s="36"/>
      <c r="H256" s="10">
        <f t="array" ref="H256">PRODUCT(1+C$8:C256)</f>
        <v>1.1695573326426916</v>
      </c>
      <c r="I256" s="10">
        <f t="array" ref="I256">PRODUCT(1+D$8:D256)</f>
        <v>1.1142571424591319</v>
      </c>
      <c r="J256" s="10">
        <f t="array" ref="J256">PRODUCT(1+E$8:E256)</f>
        <v>1.0519456793842787</v>
      </c>
      <c r="K256" s="10">
        <f t="array" ref="K256">PRODUCT(1+F$8:F256)</f>
        <v>1.1176014484807941</v>
      </c>
      <c r="L256" s="36"/>
      <c r="M256" s="10">
        <f>1-H256/MAX(H$8:H256)</f>
        <v>8.2764609701149627E-2</v>
      </c>
      <c r="N256" s="10">
        <f>1-I256/MAX(I$8:I256)</f>
        <v>9.7979108860244524E-2</v>
      </c>
      <c r="O256" s="10">
        <f>1-J256/MAX(J$8:J256)</f>
        <v>5.0457347823230858E-2</v>
      </c>
      <c r="P256" s="10">
        <f>1-K256/MAX(K$8:K256)</f>
        <v>9.4318264837954691E-2</v>
      </c>
      <c r="Q256" s="36"/>
      <c r="R256" s="10"/>
      <c r="S256" s="10"/>
      <c r="T256" s="10"/>
      <c r="U256" s="11"/>
    </row>
    <row r="257" spans="2:21" x14ac:dyDescent="0.25">
      <c r="B257" s="32">
        <v>43193</v>
      </c>
      <c r="C257" s="10">
        <f>'Equity Fund Metrics'!G255</f>
        <v>1.0259217455837355E-2</v>
      </c>
      <c r="D257" s="10">
        <f>'Equity Fund Metrics'!H255</f>
        <v>1.2817049291437899E-2</v>
      </c>
      <c r="E257" s="10">
        <f>'Equity Fund Metrics'!I255</f>
        <v>-2.5578318356005436E-3</v>
      </c>
      <c r="F257" s="10">
        <f>'Equity Fund Metrics'!J255</f>
        <v>1.2689157699657871E-2</v>
      </c>
      <c r="G257" s="36"/>
      <c r="H257" s="10">
        <f t="array" ref="H257">PRODUCT(1+C$8:C257)</f>
        <v>1.181556075645342</v>
      </c>
      <c r="I257" s="10">
        <f t="array" ref="I257">PRODUCT(1+D$8:D257)</f>
        <v>1.1285386311773673</v>
      </c>
      <c r="J257" s="10">
        <f t="array" ref="J257">PRODUCT(1+E$8:E257)</f>
        <v>1.0492549792362271</v>
      </c>
      <c r="K257" s="10">
        <f t="array" ref="K257">PRODUCT(1+F$8:F257)</f>
        <v>1.1317828695059331</v>
      </c>
      <c r="L257" s="36"/>
      <c r="M257" s="10">
        <f>1-H257/MAX(H$8:H257)</f>
        <v>7.3354492373883917E-2</v>
      </c>
      <c r="N257" s="10">
        <f>1-I257/MAX(I$8:I257)</f>
        <v>8.6417862636599452E-2</v>
      </c>
      <c r="O257" s="10">
        <f>1-J257/MAX(J$8:J257)</f>
        <v>5.2886118248229308E-2</v>
      </c>
      <c r="P257" s="10">
        <f>1-K257/MAX(K$8:K257)</f>
        <v>8.2825926474783595E-2</v>
      </c>
      <c r="Q257" s="36"/>
      <c r="R257" s="10"/>
      <c r="S257" s="10"/>
      <c r="T257" s="10"/>
      <c r="U257" s="11"/>
    </row>
    <row r="258" spans="2:21" x14ac:dyDescent="0.25">
      <c r="B258" s="32">
        <v>43194</v>
      </c>
      <c r="C258" s="10">
        <f>'Equity Fund Metrics'!G256</f>
        <v>1.9122167667149803E-2</v>
      </c>
      <c r="D258" s="10">
        <f>'Equity Fund Metrics'!H256</f>
        <v>1.0699034453996337E-2</v>
      </c>
      <c r="E258" s="10">
        <f>'Equity Fund Metrics'!I256</f>
        <v>8.4231332131534664E-3</v>
      </c>
      <c r="F258" s="10">
        <f>'Equity Fund Metrics'!J256</f>
        <v>1.112019111465401E-2</v>
      </c>
      <c r="G258" s="36"/>
      <c r="H258" s="10">
        <f t="array" ref="H258">PRODUCT(1+C$8:C258)</f>
        <v>1.2041499890319718</v>
      </c>
      <c r="I258" s="10">
        <f t="array" ref="I258">PRODUCT(1+D$8:D258)</f>
        <v>1.1406129048749998</v>
      </c>
      <c r="J258" s="10">
        <f t="array" ref="J258">PRODUCT(1+E$8:E258)</f>
        <v>1.0580929937008985</v>
      </c>
      <c r="K258" s="10">
        <f t="array" ref="K258">PRODUCT(1+F$8:F258)</f>
        <v>1.1443685113151305</v>
      </c>
      <c r="L258" s="36"/>
      <c r="M258" s="10">
        <f>1-H258/MAX(H$8:H258)</f>
        <v>5.5635021609046209E-2</v>
      </c>
      <c r="N258" s="10">
        <f>1-I258/MAX(I$8:I258)</f>
        <v>7.6643415872392873E-2</v>
      </c>
      <c r="O258" s="10">
        <f>1-J258/MAX(J$8:J258)</f>
        <v>4.4908451854207221E-2</v>
      </c>
      <c r="P258" s="10">
        <f>1-K258/MAX(K$8:K258)</f>
        <v>7.262677549177754E-2</v>
      </c>
      <c r="Q258" s="36"/>
      <c r="R258" s="10"/>
      <c r="S258" s="10"/>
      <c r="T258" s="10"/>
      <c r="U258" s="11"/>
    </row>
    <row r="259" spans="2:21" x14ac:dyDescent="0.25">
      <c r="B259" s="32">
        <v>43195</v>
      </c>
      <c r="C259" s="10">
        <f>'Equity Fund Metrics'!G257</f>
        <v>6.9344365291721388E-3</v>
      </c>
      <c r="D259" s="10">
        <f>'Equity Fund Metrics'!H257</f>
        <v>7.8919684373328636E-3</v>
      </c>
      <c r="E259" s="10">
        <f>'Equity Fund Metrics'!I257</f>
        <v>-9.5753190816072475E-4</v>
      </c>
      <c r="F259" s="10">
        <f>'Equity Fund Metrics'!J257</f>
        <v>7.8440918419248277E-3</v>
      </c>
      <c r="G259" s="36"/>
      <c r="H259" s="10">
        <f t="array" ref="H259">PRODUCT(1+C$8:C259)</f>
        <v>1.2125000907025174</v>
      </c>
      <c r="I259" s="10">
        <f t="array" ref="I259">PRODUCT(1+D$8:D259)</f>
        <v>1.1496145859194877</v>
      </c>
      <c r="J259" s="10">
        <f t="array" ref="J259">PRODUCT(1+E$8:E259)</f>
        <v>1.0570798358976286</v>
      </c>
      <c r="K259" s="10">
        <f t="array" ref="K259">PRODUCT(1+F$8:F259)</f>
        <v>1.1533450430188932</v>
      </c>
      <c r="L259" s="36"/>
      <c r="M259" s="10">
        <f>1-H259/MAX(H$8:H259)</f>
        <v>4.9086382606021051E-2</v>
      </c>
      <c r="N259" s="10">
        <f>1-I259/MAX(I$8:I259)</f>
        <v>6.9356314854054357E-2</v>
      </c>
      <c r="O259" s="10">
        <f>1-J259/MAX(J$8:J259)</f>
        <v>4.5822982486771413E-2</v>
      </c>
      <c r="P259" s="10">
        <f>1-K259/MAX(K$8:K259)</f>
        <v>6.5352374746993069E-2</v>
      </c>
      <c r="Q259" s="36"/>
      <c r="R259" s="10"/>
      <c r="S259" s="10"/>
      <c r="T259" s="10"/>
      <c r="U259" s="11"/>
    </row>
    <row r="260" spans="2:21" x14ac:dyDescent="0.25">
      <c r="B260" s="32">
        <v>43196</v>
      </c>
      <c r="C260" s="10">
        <f>'Equity Fund Metrics'!G258</f>
        <v>-2.5578746754561954E-2</v>
      </c>
      <c r="D260" s="10">
        <f>'Equity Fund Metrics'!H258</f>
        <v>-2.2285914736733137E-2</v>
      </c>
      <c r="E260" s="10">
        <f>'Equity Fund Metrics'!I258</f>
        <v>-3.2928320178288173E-3</v>
      </c>
      <c r="F260" s="10">
        <f>'Equity Fund Metrics'!J258</f>
        <v>-2.2450556337624574E-2</v>
      </c>
      <c r="G260" s="36"/>
      <c r="H260" s="10">
        <f t="array" ref="H260">PRODUCT(1+C$8:C260)</f>
        <v>1.1814858579425542</v>
      </c>
      <c r="I260" s="10">
        <f t="array" ref="I260">PRODUCT(1+D$8:D260)</f>
        <v>1.1239943732775812</v>
      </c>
      <c r="J260" s="10">
        <f t="array" ref="J260">PRODUCT(1+E$8:E260)</f>
        <v>1.0535990495685836</v>
      </c>
      <c r="K260" s="10">
        <f t="array" ref="K260">PRODUCT(1+F$8:F260)</f>
        <v>1.1274518051538776</v>
      </c>
      <c r="L260" s="36"/>
      <c r="M260" s="10">
        <f>1-H260/MAX(H$8:H260)</f>
        <v>7.3409561210806107E-2</v>
      </c>
      <c r="N260" s="10">
        <f>1-I260/MAX(I$8:I260)</f>
        <v>9.0096560671496073E-2</v>
      </c>
      <c r="O260" s="10">
        <f>1-J260/MAX(J$8:J260)</f>
        <v>4.8964927120715318E-2</v>
      </c>
      <c r="P260" s="10">
        <f>1-K260/MAX(K$8:K260)</f>
        <v>8.6335733913562751E-2</v>
      </c>
      <c r="Q260" s="36"/>
      <c r="R260" s="10"/>
      <c r="S260" s="10"/>
      <c r="T260" s="10"/>
      <c r="U260" s="11"/>
    </row>
    <row r="261" spans="2:21" x14ac:dyDescent="0.25">
      <c r="B261" s="32">
        <v>43199</v>
      </c>
      <c r="C261" s="10">
        <f>'Equity Fund Metrics'!G259</f>
        <v>9.918005997781254E-3</v>
      </c>
      <c r="D261" s="10">
        <f>'Equity Fund Metrics'!H259</f>
        <v>4.92837288389536E-3</v>
      </c>
      <c r="E261" s="10">
        <f>'Equity Fund Metrics'!I259</f>
        <v>4.989633113885894E-3</v>
      </c>
      <c r="F261" s="10">
        <f>'Equity Fund Metrics'!J259</f>
        <v>5.177854539589655E-3</v>
      </c>
      <c r="G261" s="36"/>
      <c r="H261" s="10">
        <f t="array" ref="H261">PRODUCT(1+C$8:C261)</f>
        <v>1.1932038417679223</v>
      </c>
      <c r="I261" s="10">
        <f t="array" ref="I261">PRODUCT(1+D$8:D261)</f>
        <v>1.1295338366684935</v>
      </c>
      <c r="J261" s="10">
        <f t="array" ref="J261">PRODUCT(1+E$8:E261)</f>
        <v>1.0588561222750696</v>
      </c>
      <c r="K261" s="10">
        <f t="array" ref="K261">PRODUCT(1+F$8:F261)</f>
        <v>1.1332895866013621</v>
      </c>
      <c r="L261" s="36"/>
      <c r="M261" s="10">
        <f>1-H261/MAX(H$8:H261)</f>
        <v>6.4219631681408096E-2</v>
      </c>
      <c r="N261" s="10">
        <f>1-I261/MAX(I$8:I261)</f>
        <v>8.5612217234146248E-2</v>
      </c>
      <c r="O261" s="10">
        <f>1-J261/MAX(J$8:J261)</f>
        <v>4.4219611028610051E-2</v>
      </c>
      <c r="P261" s="10">
        <f>1-K261/MAX(K$8:K261)</f>
        <v>8.1604913245746147E-2</v>
      </c>
      <c r="Q261" s="36"/>
      <c r="R261" s="10"/>
      <c r="S261" s="10"/>
      <c r="T261" s="10"/>
      <c r="U261" s="11"/>
    </row>
    <row r="262" spans="2:21" x14ac:dyDescent="0.25">
      <c r="B262" s="32">
        <v>43200</v>
      </c>
      <c r="C262" s="10">
        <f>'Equity Fund Metrics'!G260</f>
        <v>1.8817899196215571E-2</v>
      </c>
      <c r="D262" s="10">
        <f>'Equity Fund Metrics'!H260</f>
        <v>1.5900315801433473E-2</v>
      </c>
      <c r="E262" s="10">
        <f>'Equity Fund Metrics'!I260</f>
        <v>2.9175833947820973E-3</v>
      </c>
      <c r="F262" s="10">
        <f>'Equity Fund Metrics'!J260</f>
        <v>1.6046194971172576E-2</v>
      </c>
      <c r="G262" s="36"/>
      <c r="H262" s="10">
        <f t="array" ref="H262">PRODUCT(1+C$8:C262)</f>
        <v>1.2156574313828481</v>
      </c>
      <c r="I262" s="10">
        <f t="array" ref="I262">PRODUCT(1+D$8:D262)</f>
        <v>1.1474937813799273</v>
      </c>
      <c r="J262" s="10">
        <f t="array" ref="J262">PRODUCT(1+E$8:E262)</f>
        <v>1.0619454233148828</v>
      </c>
      <c r="K262" s="10">
        <f t="array" ref="K262">PRODUCT(1+F$8:F262)</f>
        <v>1.1514745722667672</v>
      </c>
      <c r="L262" s="36"/>
      <c r="M262" s="10">
        <f>1-H262/MAX(H$8:H262)</f>
        <v>4.6610211040591376E-2</v>
      </c>
      <c r="N262" s="10">
        <f>1-I262/MAX(I$8:I262)</f>
        <v>7.1073162723196748E-2</v>
      </c>
      <c r="O262" s="10">
        <f>1-J262/MAX(J$8:J262)</f>
        <v>4.1431042036688681E-2</v>
      </c>
      <c r="P262" s="10">
        <f>1-K262/MAX(K$8:K262)</f>
        <v>6.6868166623120451E-2</v>
      </c>
      <c r="Q262" s="36"/>
      <c r="R262" s="10"/>
      <c r="S262" s="10"/>
      <c r="T262" s="10"/>
      <c r="U262" s="11"/>
    </row>
    <row r="263" spans="2:21" x14ac:dyDescent="0.25">
      <c r="B263" s="32">
        <v>43201</v>
      </c>
      <c r="C263" s="10">
        <f>'Equity Fund Metrics'!G261</f>
        <v>-4.6752508773670876E-3</v>
      </c>
      <c r="D263" s="10">
        <f>'Equity Fund Metrics'!H261</f>
        <v>-5.2422315986856427E-3</v>
      </c>
      <c r="E263" s="10">
        <f>'Equity Fund Metrics'!I261</f>
        <v>5.6698072131855515E-4</v>
      </c>
      <c r="F263" s="10">
        <f>'Equity Fund Metrics'!J261</f>
        <v>-5.2138825626197143E-3</v>
      </c>
      <c r="G263" s="36"/>
      <c r="H263" s="10">
        <f t="array" ref="H263">PRODUCT(1+C$8:C263)</f>
        <v>1.2099739279101975</v>
      </c>
      <c r="I263" s="10">
        <f t="array" ref="I263">PRODUCT(1+D$8:D263)</f>
        <v>1.1414783532198822</v>
      </c>
      <c r="J263" s="10">
        <f t="array" ref="J263">PRODUCT(1+E$8:E263)</f>
        <v>1.0625475258969947</v>
      </c>
      <c r="K263" s="10">
        <f t="array" ref="K263">PRODUCT(1+F$8:F263)</f>
        <v>1.1454709190731256</v>
      </c>
      <c r="L263" s="36"/>
      <c r="M263" s="10">
        <f>1-H263/MAX(H$8:H263)</f>
        <v>5.1067547487896769E-2</v>
      </c>
      <c r="N263" s="10">
        <f>1-I263/MAX(I$8:I263)</f>
        <v>7.5942812342436272E-2</v>
      </c>
      <c r="O263" s="10">
        <f>1-J263/MAX(J$8:J263)</f>
        <v>4.0887551917469178E-2</v>
      </c>
      <c r="P263" s="10">
        <f>1-K263/MAX(K$8:K263)</f>
        <v>7.1733406417789469E-2</v>
      </c>
      <c r="Q263" s="36"/>
      <c r="R263" s="10"/>
      <c r="S263" s="10"/>
      <c r="T263" s="10"/>
      <c r="U263" s="11"/>
    </row>
    <row r="264" spans="2:21" x14ac:dyDescent="0.25">
      <c r="B264" s="32">
        <v>43202</v>
      </c>
      <c r="C264" s="10">
        <f>'Equity Fund Metrics'!G262</f>
        <v>9.8585900560115292E-3</v>
      </c>
      <c r="D264" s="10">
        <f>'Equity Fund Metrics'!H262</f>
        <v>8.2270707710445645E-3</v>
      </c>
      <c r="E264" s="10">
        <f>'Equity Fund Metrics'!I262</f>
        <v>1.6315192849669646E-3</v>
      </c>
      <c r="F264" s="10">
        <f>'Equity Fund Metrics'!J262</f>
        <v>8.3086467352929128E-3</v>
      </c>
      <c r="G264" s="36"/>
      <c r="H264" s="10">
        <f t="array" ref="H264">PRODUCT(1+C$8:C264)</f>
        <v>1.2219025648439261</v>
      </c>
      <c r="I264" s="10">
        <f t="array" ref="I264">PRODUCT(1+D$8:D264)</f>
        <v>1.1508693764154376</v>
      </c>
      <c r="J264" s="10">
        <f t="array" ref="J264">PRODUCT(1+E$8:E264)</f>
        <v>1.0642810926766897</v>
      </c>
      <c r="K264" s="10">
        <f t="array" ref="K264">PRODUCT(1+F$8:F264)</f>
        <v>1.1549882322852554</v>
      </c>
      <c r="L264" s="36"/>
      <c r="M264" s="10">
        <f>1-H264/MAX(H$8:H264)</f>
        <v>4.171241144773441E-2</v>
      </c>
      <c r="N264" s="10">
        <f>1-I264/MAX(I$8:I264)</f>
        <v>6.8340528463085026E-2</v>
      </c>
      <c r="O264" s="10">
        <f>1-J264/MAX(J$8:J264)</f>
        <v>3.9322741461970567E-2</v>
      </c>
      <c r="P264" s="10">
        <f>1-K264/MAX(K$8:K264)</f>
        <v>6.4020767215541174E-2</v>
      </c>
      <c r="Q264" s="36"/>
      <c r="R264" s="10"/>
      <c r="S264" s="10"/>
      <c r="T264" s="10"/>
      <c r="U264" s="11"/>
    </row>
    <row r="265" spans="2:21" x14ac:dyDescent="0.25">
      <c r="B265" s="32">
        <v>43203</v>
      </c>
      <c r="C265" s="10">
        <f>'Equity Fund Metrics'!G263</f>
        <v>3.3880200182236919E-3</v>
      </c>
      <c r="D265" s="10">
        <f>'Equity Fund Metrics'!H263</f>
        <v>-2.9330826805245014E-3</v>
      </c>
      <c r="E265" s="10">
        <f>'Equity Fund Metrics'!I263</f>
        <v>6.3211026987481933E-3</v>
      </c>
      <c r="F265" s="10">
        <f>'Equity Fund Metrics'!J263</f>
        <v>-2.6170275455870912E-3</v>
      </c>
      <c r="G265" s="36"/>
      <c r="H265" s="10">
        <f t="array" ref="H265">PRODUCT(1+C$8:C265)</f>
        <v>1.2260423951939363</v>
      </c>
      <c r="I265" s="10">
        <f t="array" ref="I265">PRODUCT(1+D$8:D265)</f>
        <v>1.1474937813799275</v>
      </c>
      <c r="J265" s="10">
        <f t="array" ref="J265">PRODUCT(1+E$8:E265)</f>
        <v>1.0710085227638351</v>
      </c>
      <c r="K265" s="10">
        <f t="array" ref="K265">PRODUCT(1+F$8:F265)</f>
        <v>1.1519655962665358</v>
      </c>
      <c r="L265" s="36"/>
      <c r="M265" s="10">
        <f>1-H265/MAX(H$8:H265)</f>
        <v>3.846571391450393E-2</v>
      </c>
      <c r="N265" s="10">
        <f>1-I265/MAX(I$8:I265)</f>
        <v>7.1073162723196526E-2</v>
      </c>
      <c r="O265" s="10">
        <f>1-J265/MAX(J$8:J265)</f>
        <v>3.325020185039973E-2</v>
      </c>
      <c r="P265" s="10">
        <f>1-K265/MAX(K$8:K265)</f>
        <v>6.6470250649835694E-2</v>
      </c>
      <c r="Q265" s="36"/>
      <c r="R265" s="10"/>
      <c r="S265" s="10"/>
      <c r="T265" s="10"/>
      <c r="U265" s="11"/>
    </row>
    <row r="266" spans="2:21" x14ac:dyDescent="0.25">
      <c r="B266" s="32">
        <v>43206</v>
      </c>
      <c r="C266" s="10">
        <f>'Equity Fund Metrics'!G264</f>
        <v>6.2382599558770124E-3</v>
      </c>
      <c r="D266" s="10">
        <f>'Equity Fund Metrics'!H264</f>
        <v>8.221964130192827E-3</v>
      </c>
      <c r="E266" s="10">
        <f>'Equity Fund Metrics'!I264</f>
        <v>-1.9837041743158146E-3</v>
      </c>
      <c r="F266" s="10">
        <f>'Equity Fund Metrics'!J264</f>
        <v>8.1227789214770359E-3</v>
      </c>
      <c r="G266" s="36"/>
      <c r="H266" s="10">
        <f t="array" ref="H266">PRODUCT(1+C$8:C266)</f>
        <v>1.2336907663720822</v>
      </c>
      <c r="I266" s="10">
        <f t="array" ref="I266">PRODUCT(1+D$8:D266)</f>
        <v>1.1569284340900525</v>
      </c>
      <c r="J266" s="10">
        <f t="array" ref="J266">PRODUCT(1+E$8:E266)</f>
        <v>1.0688839586865007</v>
      </c>
      <c r="K266" s="10">
        <f t="array" ref="K266">PRODUCT(1+F$8:F266)</f>
        <v>1.1613227581301564</v>
      </c>
      <c r="L266" s="36"/>
      <c r="M266" s="10">
        <f>1-H266/MAX(H$8:H266)</f>
        <v>3.2467413081413987E-2</v>
      </c>
      <c r="N266" s="10">
        <f>1-I266/MAX(I$8:I266)</f>
        <v>6.3435559587533219E-2</v>
      </c>
      <c r="O266" s="10">
        <f>1-J266/MAX(J$8:J266)</f>
        <v>3.5167947460508109E-2</v>
      </c>
      <c r="P266" s="10">
        <f>1-K266/MAX(K$8:K266)</f>
        <v>5.8887394879242438E-2</v>
      </c>
      <c r="Q266" s="36"/>
      <c r="R266" s="10"/>
      <c r="S266" s="10"/>
      <c r="T266" s="10"/>
      <c r="U266" s="11"/>
    </row>
    <row r="267" spans="2:21" x14ac:dyDescent="0.25">
      <c r="B267" s="32">
        <v>43207</v>
      </c>
      <c r="C267" s="10">
        <f>'Equity Fund Metrics'!G265</f>
        <v>1.3764087467965647E-2</v>
      </c>
      <c r="D267" s="10">
        <f>'Equity Fund Metrics'!H265</f>
        <v>1.0698455001738161E-2</v>
      </c>
      <c r="E267" s="10">
        <f>'Equity Fund Metrics'!I265</f>
        <v>3.0656324662274859E-3</v>
      </c>
      <c r="F267" s="10">
        <f>'Equity Fund Metrics'!J265</f>
        <v>1.0851736625049535E-2</v>
      </c>
      <c r="G267" s="36"/>
      <c r="H267" s="10">
        <f t="array" ref="H267">PRODUCT(1+C$8:C267)</f>
        <v>1.2506713939888492</v>
      </c>
      <c r="I267" s="10">
        <f t="array" ref="I267">PRODUCT(1+D$8:D267)</f>
        <v>1.1693057808823963</v>
      </c>
      <c r="J267" s="10">
        <f t="array" ref="J267">PRODUCT(1+E$8:E267)</f>
        <v>1.0721607640528799</v>
      </c>
      <c r="K267" s="10">
        <f t="array" ref="K267">PRODUCT(1+F$8:F267)</f>
        <v>1.1739251268380611</v>
      </c>
      <c r="L267" s="36"/>
      <c r="M267" s="10">
        <f>1-H267/MAX(H$8:H267)</f>
        <v>1.9150209926959372E-2</v>
      </c>
      <c r="N267" s="10">
        <f>1-I267/MAX(I$8:I267)</f>
        <v>5.34157670655524E-2</v>
      </c>
      <c r="O267" s="10">
        <f>1-J267/MAX(J$8:J267)</f>
        <v>3.221012699578607E-2</v>
      </c>
      <c r="P267" s="10">
        <f>1-K267/MAX(K$8:K267)</f>
        <v>4.867468875395764E-2</v>
      </c>
      <c r="Q267" s="36"/>
      <c r="R267" s="10"/>
      <c r="S267" s="10"/>
      <c r="T267" s="10"/>
      <c r="U267" s="11"/>
    </row>
    <row r="268" spans="2:21" x14ac:dyDescent="0.25">
      <c r="B268" s="32">
        <v>43208</v>
      </c>
      <c r="C268" s="10">
        <f>'Equity Fund Metrics'!G266</f>
        <v>-2.2443321108084335E-3</v>
      </c>
      <c r="D268" s="10">
        <f>'Equity Fund Metrics'!H266</f>
        <v>7.4038049618896373E-4</v>
      </c>
      <c r="E268" s="10">
        <f>'Equity Fund Metrics'!I266</f>
        <v>-2.9847126069973973E-3</v>
      </c>
      <c r="F268" s="10">
        <f>'Equity Fund Metrics'!J266</f>
        <v>5.9114486583909383E-4</v>
      </c>
      <c r="G268" s="36"/>
      <c r="H268" s="10">
        <f t="array" ref="H268">PRODUCT(1+C$8:C268)</f>
        <v>1.2478644720192504</v>
      </c>
      <c r="I268" s="10">
        <f t="array" ref="I268">PRODUCT(1+D$8:D268)</f>
        <v>1.1701715120766427</v>
      </c>
      <c r="J268" s="10">
        <f t="array" ref="J268">PRODUCT(1+E$8:E268)</f>
        <v>1.0689606723036833</v>
      </c>
      <c r="K268" s="10">
        <f t="array" ref="K268">PRODUCT(1+F$8:F268)</f>
        <v>1.1746190866496709</v>
      </c>
      <c r="L268" s="36"/>
      <c r="M268" s="10">
        <f>1-H268/MAX(H$8:H268)</f>
        <v>2.1351562606700125E-2</v>
      </c>
      <c r="N268" s="10">
        <f>1-I268/MAX(I$8:I268)</f>
        <v>5.2714934561487681E-2</v>
      </c>
      <c r="O268" s="10">
        <f>1-J268/MAX(J$8:J268)</f>
        <v>3.5098701630666085E-2</v>
      </c>
      <c r="P268" s="10">
        <f>1-K268/MAX(K$8:K268)</f>
        <v>4.811231768047175E-2</v>
      </c>
      <c r="Q268" s="36"/>
      <c r="R268" s="10"/>
      <c r="S268" s="10"/>
      <c r="T268" s="10"/>
      <c r="U268" s="11"/>
    </row>
    <row r="269" spans="2:21" x14ac:dyDescent="0.25">
      <c r="B269" s="32">
        <v>43209</v>
      </c>
      <c r="C269" s="10">
        <f>'Equity Fund Metrics'!G267</f>
        <v>-2.8339921609842667E-2</v>
      </c>
      <c r="D269" s="10">
        <f>'Equity Fund Metrics'!H267</f>
        <v>-5.5477484592865167E-3</v>
      </c>
      <c r="E269" s="10">
        <f>'Equity Fund Metrics'!I267</f>
        <v>-2.279217315055615E-2</v>
      </c>
      <c r="F269" s="10">
        <f>'Equity Fund Metrics'!J267</f>
        <v>-6.6873571168143235E-3</v>
      </c>
      <c r="G269" s="36"/>
      <c r="H269" s="10">
        <f t="array" ref="H269">PRODUCT(1+C$8:C269)</f>
        <v>1.2125000907025172</v>
      </c>
      <c r="I269" s="10">
        <f t="array" ref="I269">PRODUCT(1+D$8:D269)</f>
        <v>1.1636796948734185</v>
      </c>
      <c r="J269" s="10">
        <f t="array" ref="J269">PRODUCT(1+E$8:E269)</f>
        <v>1.0445967355694028</v>
      </c>
      <c r="K269" s="10">
        <f t="array" ref="K269">PRODUCT(1+F$8:F269)</f>
        <v>1.1667639893410182</v>
      </c>
      <c r="L269" s="36"/>
      <c r="M269" s="10">
        <f>1-H269/MAX(H$8:H269)</f>
        <v>4.9086382606021162E-2</v>
      </c>
      <c r="N269" s="10">
        <f>1-I269/MAX(I$8:I269)</f>
        <v>5.7970233823779416E-2</v>
      </c>
      <c r="O269" s="10">
        <f>1-J269/MAX(J$8:J269)</f>
        <v>5.7090899096296388E-2</v>
      </c>
      <c r="P269" s="10">
        <f>1-K269/MAX(K$8:K269)</f>
        <v>5.4477930547239151E-2</v>
      </c>
      <c r="Q269" s="36"/>
      <c r="R269" s="10"/>
      <c r="S269" s="10"/>
      <c r="T269" s="10"/>
      <c r="U269" s="11"/>
    </row>
    <row r="270" spans="2:21" x14ac:dyDescent="0.25">
      <c r="B270" s="32">
        <v>43210</v>
      </c>
      <c r="C270" s="10">
        <f>'Equity Fund Metrics'!G268</f>
        <v>-4.0972342423630126E-2</v>
      </c>
      <c r="D270" s="10">
        <f>'Equity Fund Metrics'!H268</f>
        <v>-8.4795524013580037E-3</v>
      </c>
      <c r="E270" s="10">
        <f>'Equity Fund Metrics'!I268</f>
        <v>-3.2492790022272122E-2</v>
      </c>
      <c r="F270" s="10">
        <f>'Equity Fund Metrics'!J268</f>
        <v>-1.010419190247161E-2</v>
      </c>
      <c r="G270" s="36"/>
      <c r="H270" s="10">
        <f t="array" ref="H270">PRODUCT(1+C$8:C270)</f>
        <v>1.162821121797571</v>
      </c>
      <c r="I270" s="10">
        <f t="array" ref="I270">PRODUCT(1+D$8:D270)</f>
        <v>1.1538122119223431</v>
      </c>
      <c r="J270" s="10">
        <f t="array" ref="J270">PRODUCT(1+E$8:E270)</f>
        <v>1.0106548731825953</v>
      </c>
      <c r="K270" s="10">
        <f t="array" ref="K270">PRODUCT(1+F$8:F270)</f>
        <v>1.1549747820878233</v>
      </c>
      <c r="L270" s="36"/>
      <c r="M270" s="10">
        <f>1-H270/MAX(H$8:H270)</f>
        <v>8.8047540953180126E-2</v>
      </c>
      <c r="N270" s="10">
        <f>1-I270/MAX(I$8:I270)</f>
        <v>6.595822458970968E-2</v>
      </c>
      <c r="O270" s="10">
        <f>1-J270/MAX(J$8:J270)</f>
        <v>8.7728646522049814E-2</v>
      </c>
      <c r="P270" s="10">
        <f>1-K270/MAX(K$8:K270)</f>
        <v>6.4031666985011837E-2</v>
      </c>
      <c r="Q270" s="36"/>
      <c r="R270" s="10"/>
      <c r="S270" s="10"/>
      <c r="T270" s="10"/>
      <c r="U270" s="11"/>
    </row>
    <row r="271" spans="2:21" x14ac:dyDescent="0.25">
      <c r="B271" s="32">
        <v>43213</v>
      </c>
      <c r="C271" s="10">
        <f>'Equity Fund Metrics'!G269</f>
        <v>-2.8963028721187278E-3</v>
      </c>
      <c r="D271" s="10">
        <f>'Equity Fund Metrics'!H269</f>
        <v>-1.5002771651750901E-4</v>
      </c>
      <c r="E271" s="10">
        <f>'Equity Fund Metrics'!I269</f>
        <v>-2.7462751556012188E-3</v>
      </c>
      <c r="F271" s="10">
        <f>'Equity Fund Metrics'!J269</f>
        <v>-2.8734147429756995E-4</v>
      </c>
      <c r="G271" s="36"/>
      <c r="H271" s="10">
        <f t="array" ref="H271">PRODUCT(1+C$8:C271)</f>
        <v>1.1594532396427484</v>
      </c>
      <c r="I271" s="10">
        <f t="array" ref="I271">PRODUCT(1+D$8:D271)</f>
        <v>1.1536391081108983</v>
      </c>
      <c r="J271" s="10">
        <f t="array" ref="J271">PRODUCT(1+E$8:E271)</f>
        <v>1.0078793368134866</v>
      </c>
      <c r="K271" s="10">
        <f t="array" ref="K271">PRODUCT(1+F$8:F271)</f>
        <v>1.1546429099311617</v>
      </c>
      <c r="L271" s="36"/>
      <c r="M271" s="10">
        <f>1-H271/MAX(H$8:H271)</f>
        <v>9.06888314795532E-2</v>
      </c>
      <c r="N271" s="10">
        <f>1-I271/MAX(I$8:I271)</f>
        <v>6.609835674440645E-2</v>
      </c>
      <c r="O271" s="10">
        <f>1-J271/MAX(J$8:J271)</f>
        <v>9.0233994675273044E-2</v>
      </c>
      <c r="P271" s="10">
        <f>1-K271/MAX(K$8:K271)</f>
        <v>6.4300609505716255E-2</v>
      </c>
      <c r="Q271" s="36"/>
      <c r="R271" s="10"/>
      <c r="S271" s="10"/>
      <c r="T271" s="10"/>
      <c r="U271" s="11"/>
    </row>
    <row r="272" spans="2:21" x14ac:dyDescent="0.25">
      <c r="B272" s="32">
        <v>43214</v>
      </c>
      <c r="C272" s="10">
        <f>'Equity Fund Metrics'!G270</f>
        <v>-1.3919220227891271E-2</v>
      </c>
      <c r="D272" s="10">
        <f>'Equity Fund Metrics'!H270</f>
        <v>-1.3467191866983641E-2</v>
      </c>
      <c r="E272" s="10">
        <f>'Equity Fund Metrics'!I270</f>
        <v>-4.5202836090763032E-4</v>
      </c>
      <c r="F272" s="10">
        <f>'Equity Fund Metrics'!J270</f>
        <v>-1.3489793285029023E-2</v>
      </c>
      <c r="G272" s="36"/>
      <c r="H272" s="10">
        <f t="array" ref="H272">PRODUCT(1+C$8:C272)</f>
        <v>1.1433145546562189</v>
      </c>
      <c r="I272" s="10">
        <f t="array" ref="I272">PRODUCT(1+D$8:D272)</f>
        <v>1.138102828896713</v>
      </c>
      <c r="J272" s="10">
        <f t="array" ref="J272">PRODUCT(1+E$8:E272)</f>
        <v>1.0074237467688743</v>
      </c>
      <c r="K272" s="10">
        <f t="array" ref="K272">PRODUCT(1+F$8:F272)</f>
        <v>1.1390670157581659</v>
      </c>
      <c r="L272" s="36"/>
      <c r="M272" s="10">
        <f>1-H272/MAX(H$8:H272)</f>
        <v>0.10334573388987045</v>
      </c>
      <c r="N272" s="10">
        <f>1-I272/MAX(I$8:I272)</f>
        <v>7.8675389359020853E-2</v>
      </c>
      <c r="O272" s="10">
        <f>1-J272/MAX(J$8:J272)</f>
        <v>9.0645234711469347E-2</v>
      </c>
      <c r="P272" s="10">
        <f>1-K272/MAX(K$8:K272)</f>
        <v>7.6923000860411817E-2</v>
      </c>
      <c r="Q272" s="36"/>
      <c r="R272" s="10"/>
      <c r="S272" s="10"/>
      <c r="T272" s="10"/>
      <c r="U272" s="11"/>
    </row>
    <row r="273" spans="2:21" x14ac:dyDescent="0.25">
      <c r="B273" s="32">
        <v>43215</v>
      </c>
      <c r="C273" s="10">
        <f>'Equity Fund Metrics'!G271</f>
        <v>4.3575026904854042E-3</v>
      </c>
      <c r="D273" s="10">
        <f>'Equity Fund Metrics'!H271</f>
        <v>2.4716017433170645E-3</v>
      </c>
      <c r="E273" s="10">
        <f>'Equity Fund Metrics'!I271</f>
        <v>1.8859009471683397E-3</v>
      </c>
      <c r="F273" s="10">
        <f>'Equity Fund Metrics'!J271</f>
        <v>2.5658967906754815E-3</v>
      </c>
      <c r="G273" s="36"/>
      <c r="H273" s="10">
        <f t="array" ref="H273">PRODUCT(1+C$8:C273)</f>
        <v>1.1482965509042045</v>
      </c>
      <c r="I273" s="10">
        <f t="array" ref="I273">PRODUCT(1+D$8:D273)</f>
        <v>1.1409157658326883</v>
      </c>
      <c r="J273" s="10">
        <f t="array" ref="J273">PRODUCT(1+E$8:E273)</f>
        <v>1.0093236481671055</v>
      </c>
      <c r="K273" s="10">
        <f t="array" ref="K273">PRODUCT(1+F$8:F273)</f>
        <v>1.141989744158264</v>
      </c>
      <c r="L273" s="36"/>
      <c r="M273" s="10">
        <f>1-H273/MAX(H$8:H273)</f>
        <v>9.9438560512860374E-2</v>
      </c>
      <c r="N273" s="10">
        <f>1-I273/MAX(I$8:I273)</f>
        <v>7.639824184519961E-2</v>
      </c>
      <c r="O273" s="10">
        <f>1-J273/MAX(J$8:J273)</f>
        <v>8.8930281698299751E-2</v>
      </c>
      <c r="P273" s="10">
        <f>1-K273/MAX(K$8:K273)</f>
        <v>7.4554480550773183E-2</v>
      </c>
      <c r="Q273" s="36"/>
      <c r="R273" s="10"/>
      <c r="S273" s="10"/>
      <c r="T273" s="10"/>
      <c r="U273" s="11"/>
    </row>
    <row r="274" spans="2:21" x14ac:dyDescent="0.25">
      <c r="B274" s="32">
        <v>43216</v>
      </c>
      <c r="C274" s="10">
        <f>'Equity Fund Metrics'!G272</f>
        <v>3.482796588929471E-3</v>
      </c>
      <c r="D274" s="10">
        <f>'Equity Fund Metrics'!H272</f>
        <v>1.0165727009384895E-2</v>
      </c>
      <c r="E274" s="10">
        <f>'Equity Fund Metrics'!I272</f>
        <v>-6.6829304204554241E-3</v>
      </c>
      <c r="F274" s="10">
        <f>'Equity Fund Metrics'!J272</f>
        <v>9.8315804883621228E-3</v>
      </c>
      <c r="G274" s="36"/>
      <c r="H274" s="10">
        <f t="array" ref="H274">PRODUCT(1+C$8:C274)</f>
        <v>1.1522958342147731</v>
      </c>
      <c r="I274" s="10">
        <f t="array" ref="I274">PRODUCT(1+D$8:D274)</f>
        <v>1.1525140040488466</v>
      </c>
      <c r="J274" s="10">
        <f t="array" ref="J274">PRODUCT(1+E$8:E274)</f>
        <v>1.0025784084546845</v>
      </c>
      <c r="K274" s="10">
        <f t="array" ref="K274">PRODUCT(1+F$8:F274)</f>
        <v>1.1532173082448403</v>
      </c>
      <c r="L274" s="36"/>
      <c r="M274" s="10">
        <f>1-H274/MAX(H$8:H274)</f>
        <v>9.6302088203293224E-2</v>
      </c>
      <c r="N274" s="10">
        <f>1-I274/MAX(I$8:I274)</f>
        <v>6.7009158506409983E-2</v>
      </c>
      <c r="O274" s="10">
        <f>1-J274/MAX(J$8:J274)</f>
        <v>9.5018897233893895E-2</v>
      </c>
      <c r="P274" s="10">
        <f>1-K274/MAX(K$8:K274)</f>
        <v>6.5455888438713972E-2</v>
      </c>
      <c r="Q274" s="36"/>
      <c r="R274" s="10"/>
      <c r="S274" s="10"/>
      <c r="T274" s="10"/>
      <c r="U274" s="11"/>
    </row>
    <row r="275" spans="2:21" x14ac:dyDescent="0.25">
      <c r="B275" s="32">
        <v>43217</v>
      </c>
      <c r="C275" s="10">
        <f>'Equity Fund Metrics'!G273</f>
        <v>-1.1569642957308446E-2</v>
      </c>
      <c r="D275" s="10">
        <f>'Equity Fund Metrics'!H273</f>
        <v>9.3891350105423932E-4</v>
      </c>
      <c r="E275" s="10">
        <f>'Equity Fund Metrics'!I273</f>
        <v>-1.2508556458362685E-2</v>
      </c>
      <c r="F275" s="10">
        <f>'Equity Fund Metrics'!J273</f>
        <v>3.1348567813610495E-4</v>
      </c>
      <c r="G275" s="36"/>
      <c r="H275" s="10">
        <f t="array" ref="H275">PRODUCT(1+C$8:C275)</f>
        <v>1.1389641828317143</v>
      </c>
      <c r="I275" s="10">
        <f t="array" ref="I275">PRODUCT(1+D$8:D275)</f>
        <v>1.1535961150074021</v>
      </c>
      <c r="J275" s="10">
        <f t="array" ref="J275">PRODUCT(1+E$8:E275)</f>
        <v>0.99003759982859363</v>
      </c>
      <c r="K275" s="10">
        <f t="array" ref="K275">PRODUCT(1+F$8:F275)</f>
        <v>1.1535788253547536</v>
      </c>
      <c r="L275" s="36"/>
      <c r="M275" s="10">
        <f>1-H275/MAX(H$8:H275)</f>
        <v>0.10675755038404633</v>
      </c>
      <c r="N275" s="10">
        <f>1-I275/MAX(I$8:I275)</f>
        <v>6.6133160808971803E-2</v>
      </c>
      <c r="O275" s="10">
        <f>1-J275/MAX(J$8:J275)</f>
        <v>0.10633890445159511</v>
      </c>
      <c r="P275" s="10">
        <f>1-K275/MAX(K$8:K275)</f>
        <v>6.5162922244153099E-2</v>
      </c>
      <c r="Q275" s="36"/>
      <c r="R275" s="10"/>
      <c r="S275" s="10"/>
      <c r="T275" s="10"/>
      <c r="U275" s="11"/>
    </row>
    <row r="276" spans="2:21" x14ac:dyDescent="0.25">
      <c r="B276" s="32">
        <v>43220</v>
      </c>
      <c r="C276" s="10">
        <f>'Equity Fund Metrics'!G274</f>
        <v>1.8112405020016986E-2</v>
      </c>
      <c r="D276" s="10">
        <f>'Equity Fund Metrics'!H274</f>
        <v>-7.6906059846179042E-3</v>
      </c>
      <c r="E276" s="10">
        <f>'Equity Fund Metrics'!I274</f>
        <v>2.580301100463489E-2</v>
      </c>
      <c r="F276" s="10">
        <f>'Equity Fund Metrics'!J274</f>
        <v>-6.4004554343861592E-3</v>
      </c>
      <c r="G276" s="36"/>
      <c r="H276" s="10">
        <f t="array" ref="H276">PRODUCT(1+C$8:C276)</f>
        <v>1.159593563414455</v>
      </c>
      <c r="I276" s="10">
        <f t="array" ref="I276">PRODUCT(1+D$8:D276)</f>
        <v>1.1447242618214941</v>
      </c>
      <c r="J276" s="10">
        <f t="array" ref="J276">PRODUCT(1+E$8:E276)</f>
        <v>1.0155835509119731</v>
      </c>
      <c r="K276" s="10">
        <f t="array" ref="K276">PRODUCT(1+F$8:F276)</f>
        <v>1.1461953954930191</v>
      </c>
      <c r="L276" s="36"/>
      <c r="M276" s="10">
        <f>1-H276/MAX(H$8:H276)</f>
        <v>9.0578781355530102E-2</v>
      </c>
      <c r="N276" s="10">
        <f>1-I276/MAX(I$8:I276)</f>
        <v>7.3315162711290571E-2</v>
      </c>
      <c r="O276" s="10">
        <f>1-J276/MAX(J$8:J276)</f>
        <v>8.3279757368745599E-2</v>
      </c>
      <c r="P276" s="10">
        <f>1-K276/MAX(K$8:K276)</f>
        <v>7.1146305298741108E-2</v>
      </c>
      <c r="Q276" s="36"/>
      <c r="R276" s="10"/>
      <c r="S276" s="10"/>
      <c r="T276" s="10"/>
      <c r="U276" s="11"/>
    </row>
    <row r="277" spans="2:21" x14ac:dyDescent="0.25">
      <c r="B277" s="32">
        <v>43221</v>
      </c>
      <c r="C277" s="10">
        <f>'Equity Fund Metrics'!G275</f>
        <v>2.3236069684333671E-2</v>
      </c>
      <c r="D277" s="10">
        <f>'Equity Fund Metrics'!H275</f>
        <v>1.7768824900947777E-3</v>
      </c>
      <c r="E277" s="10">
        <f>'Equity Fund Metrics'!I275</f>
        <v>2.1459187194238893E-2</v>
      </c>
      <c r="F277" s="10">
        <f>'Equity Fund Metrics'!J275</f>
        <v>2.849841849806722E-3</v>
      </c>
      <c r="G277" s="36"/>
      <c r="H277" s="10">
        <f t="array" ref="H277">PRODUCT(1+C$8:C277)</f>
        <v>1.1865379602594581</v>
      </c>
      <c r="I277" s="10">
        <f t="array" ref="I277">PRODUCT(1+D$8:D277)</f>
        <v>1.1467583023183114</v>
      </c>
      <c r="J277" s="10">
        <f t="array" ref="J277">PRODUCT(1+E$8:E277)</f>
        <v>1.0373771484423828</v>
      </c>
      <c r="K277" s="10">
        <f t="array" ref="K277">PRODUCT(1+F$8:F277)</f>
        <v>1.1494618710991507</v>
      </c>
      <c r="L277" s="36"/>
      <c r="M277" s="10">
        <f>1-H277/MAX(H$8:H277)</f>
        <v>6.9447406546695456E-2</v>
      </c>
      <c r="N277" s="10">
        <f>1-I277/MAX(I$8:I277)</f>
        <v>7.1668552650075878E-2</v>
      </c>
      <c r="O277" s="10">
        <f>1-J277/MAX(J$8:J277)</f>
        <v>6.3607686077373549E-2</v>
      </c>
      <c r="P277" s="10">
        <f>1-K277/MAX(K$8:K277)</f>
        <v>6.8499219167234005E-2</v>
      </c>
      <c r="Q277" s="36"/>
      <c r="R277" s="10"/>
      <c r="S277" s="10"/>
      <c r="T277" s="10"/>
      <c r="U277" s="11"/>
    </row>
    <row r="278" spans="2:21" x14ac:dyDescent="0.25">
      <c r="B278" s="32">
        <v>43222</v>
      </c>
      <c r="C278" s="10">
        <f>'Equity Fund Metrics'!G276</f>
        <v>4.4174831954771898E-2</v>
      </c>
      <c r="D278" s="10">
        <f>'Equity Fund Metrics'!H276</f>
        <v>-6.7173617196049085E-3</v>
      </c>
      <c r="E278" s="10">
        <f>'Equity Fund Metrics'!I276</f>
        <v>5.0892193674376807E-2</v>
      </c>
      <c r="F278" s="10">
        <f>'Equity Fund Metrics'!J276</f>
        <v>-4.1727520358860676E-3</v>
      </c>
      <c r="G278" s="36"/>
      <c r="H278" s="10">
        <f t="array" ref="H278">PRODUCT(1+C$8:C278)</f>
        <v>1.2389530752618776</v>
      </c>
      <c r="I278" s="10">
        <f t="array" ref="I278">PRODUCT(1+D$8:D278)</f>
        <v>1.1390551119966792</v>
      </c>
      <c r="J278" s="10">
        <f t="array" ref="J278">PRODUCT(1+E$8:E278)</f>
        <v>1.0901715471942852</v>
      </c>
      <c r="K278" s="10">
        <f t="array" ref="K278">PRODUCT(1+F$8:F278)</f>
        <v>1.1446654517363481</v>
      </c>
      <c r="L278" s="36"/>
      <c r="M278" s="10">
        <f>1-H278/MAX(H$8:H278)</f>
        <v>2.8340402105818452E-2</v>
      </c>
      <c r="N278" s="10">
        <f>1-I278/MAX(I$8:I278)</f>
        <v>7.7904490777609747E-2</v>
      </c>
      <c r="O278" s="10">
        <f>1-J278/MAX(J$8:J278)</f>
        <v>1.5952627082025495E-2</v>
      </c>
      <c r="P278" s="10">
        <f>1-K278/MAX(K$8:K278)</f>
        <v>7.2386140946883448E-2</v>
      </c>
      <c r="Q278" s="36"/>
      <c r="R278" s="10"/>
      <c r="S278" s="10"/>
      <c r="T278" s="10"/>
      <c r="U278" s="11"/>
    </row>
    <row r="279" spans="2:21" x14ac:dyDescent="0.25">
      <c r="B279" s="32">
        <v>43223</v>
      </c>
      <c r="C279" s="10">
        <f>'Equity Fund Metrics'!G277</f>
        <v>1.8123395146063537E-3</v>
      </c>
      <c r="D279" s="10">
        <f>'Equity Fund Metrics'!H277</f>
        <v>-2.2037716845574318E-3</v>
      </c>
      <c r="E279" s="10">
        <f>'Equity Fund Metrics'!I277</f>
        <v>4.0161111991637855E-3</v>
      </c>
      <c r="F279" s="10">
        <f>'Equity Fund Metrics'!J277</f>
        <v>-2.0029661245992425E-3</v>
      </c>
      <c r="G279" s="36"/>
      <c r="H279" s="10">
        <f t="array" ref="H279">PRODUCT(1+C$8:C279)</f>
        <v>1.2411984788769177</v>
      </c>
      <c r="I279" s="10">
        <f t="array" ref="I279">PRODUCT(1+D$8:D279)</f>
        <v>1.1365448945937104</v>
      </c>
      <c r="J279" s="10">
        <f t="array" ref="J279">PRODUCT(1+E$8:E279)</f>
        <v>1.0945497973539817</v>
      </c>
      <c r="K279" s="10">
        <f t="array" ref="K279">PRODUCT(1+F$8:F279)</f>
        <v>1.1423727256125211</v>
      </c>
      <c r="L279" s="36"/>
      <c r="M279" s="10">
        <f>1-H279/MAX(H$8:H279)</f>
        <v>2.6579425021808323E-2</v>
      </c>
      <c r="N279" s="10">
        <f>1-I279/MAX(I$8:I279)</f>
        <v>7.9936578751291676E-2</v>
      </c>
      <c r="O279" s="10">
        <f>1-J279/MAX(J$8:J279)</f>
        <v>1.2000583407142051E-2</v>
      </c>
      <c r="P279" s="10">
        <f>1-K279/MAX(K$8:K279)</f>
        <v>7.4244120083275633E-2</v>
      </c>
      <c r="Q279" s="36"/>
      <c r="R279" s="10"/>
      <c r="S279" s="10"/>
      <c r="T279" s="10"/>
      <c r="U279" s="11"/>
    </row>
    <row r="280" spans="2:21" x14ac:dyDescent="0.25">
      <c r="B280" s="32">
        <v>43224</v>
      </c>
      <c r="C280" s="10">
        <f>'Equity Fund Metrics'!G278</f>
        <v>3.923334456988492E-2</v>
      </c>
      <c r="D280" s="10">
        <f>'Equity Fund Metrics'!H278</f>
        <v>1.2946411184015627E-2</v>
      </c>
      <c r="E280" s="10">
        <f>'Equity Fund Metrics'!I278</f>
        <v>2.6286933385869293E-2</v>
      </c>
      <c r="F280" s="10">
        <f>'Equity Fund Metrics'!J278</f>
        <v>1.4260757853309091E-2</v>
      </c>
      <c r="G280" s="36"/>
      <c r="H280" s="10">
        <f t="array" ref="H280">PRODUCT(1+C$8:C280)</f>
        <v>1.2898948464783129</v>
      </c>
      <c r="I280" s="10">
        <f t="array" ref="I280">PRODUCT(1+D$8:D280)</f>
        <v>1.1512590721282143</v>
      </c>
      <c r="J280" s="10">
        <f t="array" ref="J280">PRODUCT(1+E$8:E280)</f>
        <v>1.1233221549645427</v>
      </c>
      <c r="K280" s="10">
        <f t="array" ref="K280">PRODUCT(1+F$8:F280)</f>
        <v>1.1586638264307061</v>
      </c>
      <c r="L280" s="36"/>
      <c r="M280" s="10">
        <f>1-H280/MAX(H$8:H280)</f>
        <v>0</v>
      </c>
      <c r="N280" s="10">
        <f>1-I280/MAX(I$8:I280)</f>
        <v>6.8025059384433706E-2</v>
      </c>
      <c r="O280" s="10">
        <f>1-J280/MAX(J$8:J280)</f>
        <v>0</v>
      </c>
      <c r="P280" s="10">
        <f>1-K280/MAX(K$8:K280)</f>
        <v>6.1042139648506133E-2</v>
      </c>
      <c r="Q280" s="36"/>
      <c r="R280" s="10"/>
      <c r="S280" s="10"/>
      <c r="T280" s="10"/>
      <c r="U280" s="11"/>
    </row>
    <row r="281" spans="2:21" x14ac:dyDescent="0.25">
      <c r="B281" s="32">
        <v>43227</v>
      </c>
      <c r="C281" s="10">
        <f>'Equity Fund Metrics'!G279</f>
        <v>7.2351566995614291E-3</v>
      </c>
      <c r="D281" s="10">
        <f>'Equity Fund Metrics'!H279</f>
        <v>3.3833554072859595E-3</v>
      </c>
      <c r="E281" s="10">
        <f>'Equity Fund Metrics'!I279</f>
        <v>3.8518012922754696E-3</v>
      </c>
      <c r="F281" s="10">
        <f>'Equity Fund Metrics'!J279</f>
        <v>3.5759454718997329E-3</v>
      </c>
      <c r="G281" s="36"/>
      <c r="H281" s="10">
        <f t="array" ref="H281">PRODUCT(1+C$8:C281)</f>
        <v>1.2992274378185402</v>
      </c>
      <c r="I281" s="10">
        <f t="array" ref="I281">PRODUCT(1+D$8:D281)</f>
        <v>1.1551541907350864</v>
      </c>
      <c r="J281" s="10">
        <f t="array" ref="J281">PRODUCT(1+E$8:E281)</f>
        <v>1.1276489686926767</v>
      </c>
      <c r="K281" s="10">
        <f t="array" ref="K281">PRODUCT(1+F$8:F281)</f>
        <v>1.162807145094285</v>
      </c>
      <c r="L281" s="36"/>
      <c r="M281" s="10">
        <f>1-H281/MAX(H$8:H281)</f>
        <v>0</v>
      </c>
      <c r="N281" s="10">
        <f>1-I281/MAX(I$8:I281)</f>
        <v>6.4871856929647032E-2</v>
      </c>
      <c r="O281" s="10">
        <f>1-J281/MAX(J$8:J281)</f>
        <v>0</v>
      </c>
      <c r="P281" s="10">
        <f>1-K281/MAX(K$8:K281)</f>
        <v>5.7684477539477585E-2</v>
      </c>
      <c r="Q281" s="36"/>
      <c r="R281" s="10"/>
      <c r="S281" s="10"/>
      <c r="T281" s="10"/>
      <c r="U281" s="11"/>
    </row>
    <row r="282" spans="2:21" x14ac:dyDescent="0.25">
      <c r="B282" s="32">
        <v>43228</v>
      </c>
      <c r="C282" s="10">
        <f>'Equity Fund Metrics'!G280</f>
        <v>4.8066335512657599E-3</v>
      </c>
      <c r="D282" s="10">
        <f>'Equity Fund Metrics'!H280</f>
        <v>0</v>
      </c>
      <c r="E282" s="10">
        <f>'Equity Fund Metrics'!I280</f>
        <v>4.8066335512657599E-3</v>
      </c>
      <c r="F282" s="10">
        <f>'Equity Fund Metrics'!J280</f>
        <v>2.4033167756328801E-4</v>
      </c>
      <c r="G282" s="36"/>
      <c r="H282" s="10">
        <f t="array" ref="H282">PRODUCT(1+C$8:C282)</f>
        <v>1.3054723480118839</v>
      </c>
      <c r="I282" s="10">
        <f t="array" ref="I282">PRODUCT(1+D$8:D282)</f>
        <v>1.1551541907350864</v>
      </c>
      <c r="J282" s="10">
        <f t="array" ref="J282">PRODUCT(1+E$8:E282)</f>
        <v>1.1330691640596451</v>
      </c>
      <c r="K282" s="10">
        <f t="array" ref="K282">PRODUCT(1+F$8:F282)</f>
        <v>1.1630866044861479</v>
      </c>
      <c r="L282" s="36"/>
      <c r="M282" s="10">
        <f>1-H282/MAX(H$8:H282)</f>
        <v>0</v>
      </c>
      <c r="N282" s="10">
        <f>1-I282/MAX(I$8:I282)</f>
        <v>6.4871856929647032E-2</v>
      </c>
      <c r="O282" s="10">
        <f>1-J282/MAX(J$8:J282)</f>
        <v>0</v>
      </c>
      <c r="P282" s="10">
        <f>1-K282/MAX(K$8:K282)</f>
        <v>5.7458009269170884E-2</v>
      </c>
      <c r="Q282" s="36"/>
      <c r="R282" s="10"/>
      <c r="S282" s="10"/>
      <c r="T282" s="10"/>
      <c r="U282" s="11"/>
    </row>
    <row r="283" spans="2:21" x14ac:dyDescent="0.25">
      <c r="B283" s="32">
        <v>43229</v>
      </c>
      <c r="C283" s="10">
        <f>'Equity Fund Metrics'!G281</f>
        <v>7.0410780288934216E-3</v>
      </c>
      <c r="D283" s="10">
        <f>'Equity Fund Metrics'!H281</f>
        <v>9.665851961100369E-3</v>
      </c>
      <c r="E283" s="10">
        <f>'Equity Fund Metrics'!I281</f>
        <v>-2.6247739322069474E-3</v>
      </c>
      <c r="F283" s="10">
        <f>'Equity Fund Metrics'!J281</f>
        <v>9.534613264490021E-3</v>
      </c>
      <c r="G283" s="36"/>
      <c r="H283" s="10">
        <f t="array" ref="H283">PRODUCT(1+C$8:C283)</f>
        <v>1.3146642806787983</v>
      </c>
      <c r="I283" s="10">
        <f t="array" ref="I283">PRODUCT(1+D$8:D283)</f>
        <v>1.1663197401349765</v>
      </c>
      <c r="J283" s="10">
        <f t="array" ref="J283">PRODUCT(1+E$8:E283)</f>
        <v>1.1300951136544337</v>
      </c>
      <c r="K283" s="10">
        <f t="array" ref="K283">PRODUCT(1+F$8:F283)</f>
        <v>1.1741761854530322</v>
      </c>
      <c r="L283" s="36"/>
      <c r="M283" s="10">
        <f>1-H283/MAX(H$8:H283)</f>
        <v>0</v>
      </c>
      <c r="N283" s="10">
        <f>1-I283/MAX(I$8:I283)</f>
        <v>5.5833046734070191E-2</v>
      </c>
      <c r="O283" s="10">
        <f>1-J283/MAX(J$8:J283)</f>
        <v>2.6247739322070585E-3</v>
      </c>
      <c r="P283" s="10">
        <f>1-K283/MAX(K$8:K283)</f>
        <v>4.8471235902009857E-2</v>
      </c>
      <c r="Q283" s="36"/>
      <c r="R283" s="10"/>
      <c r="S283" s="10"/>
      <c r="T283" s="10"/>
      <c r="U283" s="11"/>
    </row>
    <row r="284" spans="2:21" x14ac:dyDescent="0.25">
      <c r="B284" s="32">
        <v>43230</v>
      </c>
      <c r="C284" s="10">
        <f>'Equity Fund Metrics'!G282</f>
        <v>1.4304162535583531E-2</v>
      </c>
      <c r="D284" s="10">
        <f>'Equity Fund Metrics'!H282</f>
        <v>9.3502650440153712E-3</v>
      </c>
      <c r="E284" s="10">
        <f>'Equity Fund Metrics'!I282</f>
        <v>4.9538974915681599E-3</v>
      </c>
      <c r="F284" s="10">
        <f>'Equity Fund Metrics'!J282</f>
        <v>9.5979599185937788E-3</v>
      </c>
      <c r="G284" s="36"/>
      <c r="H284" s="10">
        <f t="array" ref="H284">PRODUCT(1+C$8:C284)</f>
        <v>1.3334694522293538</v>
      </c>
      <c r="I284" s="10">
        <f t="array" ref="I284">PRODUCT(1+D$8:D284)</f>
        <v>1.1772251388313058</v>
      </c>
      <c r="J284" s="10">
        <f t="array" ref="J284">PRODUCT(1+E$8:E284)</f>
        <v>1.1356934890031998</v>
      </c>
      <c r="K284" s="10">
        <f t="array" ref="K284">PRODUCT(1+F$8:F284)</f>
        <v>1.1854458814183777</v>
      </c>
      <c r="L284" s="36"/>
      <c r="M284" s="10">
        <f>1-H284/MAX(H$8:H284)</f>
        <v>0</v>
      </c>
      <c r="N284" s="10">
        <f>1-I284/MAX(I$8:I284)</f>
        <v>4.7004835475233264E-2</v>
      </c>
      <c r="O284" s="10">
        <f>1-J284/MAX(J$8:J284)</f>
        <v>0</v>
      </c>
      <c r="P284" s="10">
        <f>1-K284/MAX(K$8:K284)</f>
        <v>3.9338500962808221E-2</v>
      </c>
      <c r="Q284" s="36"/>
      <c r="R284" s="10"/>
      <c r="S284" s="10"/>
      <c r="T284" s="10"/>
      <c r="U284" s="11"/>
    </row>
    <row r="285" spans="2:21" x14ac:dyDescent="0.25">
      <c r="B285" s="32">
        <v>43231</v>
      </c>
      <c r="C285" s="10">
        <f>'Equity Fund Metrics'!G283</f>
        <v>-3.8034241197952845E-3</v>
      </c>
      <c r="D285" s="10">
        <f>'Equity Fund Metrics'!H283</f>
        <v>3.0513417578454938E-3</v>
      </c>
      <c r="E285" s="10">
        <f>'Equity Fund Metrics'!I283</f>
        <v>-6.8547658776407783E-3</v>
      </c>
      <c r="F285" s="10">
        <f>'Equity Fund Metrics'!J283</f>
        <v>2.7086034639634549E-3</v>
      </c>
      <c r="G285" s="36"/>
      <c r="H285" s="10">
        <f t="array" ref="H285">PRODUCT(1+C$8:C285)</f>
        <v>1.3283977023517344</v>
      </c>
      <c r="I285" s="10">
        <f t="array" ref="I285">PRODUCT(1+D$8:D285)</f>
        <v>1.1808172550558071</v>
      </c>
      <c r="J285" s="10">
        <f t="array" ref="J285">PRODUCT(1+E$8:E285)</f>
        <v>1.1279085760273218</v>
      </c>
      <c r="K285" s="10">
        <f t="array" ref="K285">PRODUCT(1+F$8:F285)</f>
        <v>1.1886567842391287</v>
      </c>
      <c r="L285" s="36"/>
      <c r="M285" s="10">
        <f>1-H285/MAX(H$8:H285)</f>
        <v>3.8034241197952845E-3</v>
      </c>
      <c r="N285" s="10">
        <f>1-I285/MAX(I$8:I285)</f>
        <v>4.4096921534694022E-2</v>
      </c>
      <c r="O285" s="10">
        <f>1-J285/MAX(J$8:J285)</f>
        <v>6.8547658776408893E-3</v>
      </c>
      <c r="P285" s="10">
        <f>1-K285/MAX(K$8:K285)</f>
        <v>3.6736449898819856E-2</v>
      </c>
      <c r="Q285" s="36"/>
      <c r="R285" s="10"/>
      <c r="S285" s="10"/>
      <c r="T285" s="10"/>
      <c r="U285" s="11"/>
    </row>
    <row r="286" spans="2:21" x14ac:dyDescent="0.25">
      <c r="B286" s="32">
        <v>43234</v>
      </c>
      <c r="C286" s="10">
        <f>'Equity Fund Metrics'!G284</f>
        <v>-2.3330207736502739E-3</v>
      </c>
      <c r="D286" s="10">
        <f>'Equity Fund Metrics'!H284</f>
        <v>4.7667853273036798E-4</v>
      </c>
      <c r="E286" s="10">
        <f>'Equity Fund Metrics'!I284</f>
        <v>-2.8096993063806419E-3</v>
      </c>
      <c r="F286" s="10">
        <f>'Equity Fund Metrics'!J284</f>
        <v>3.3619356741133589E-4</v>
      </c>
      <c r="G286" s="36"/>
      <c r="H286" s="10">
        <f t="array" ref="H286">PRODUCT(1+C$8:C286)</f>
        <v>1.3252985229164784</v>
      </c>
      <c r="I286" s="10">
        <f t="array" ref="I286">PRODUCT(1+D$8:D286)</f>
        <v>1.1813801252923699</v>
      </c>
      <c r="J286" s="10">
        <f t="array" ref="J286">PRODUCT(1+E$8:E286)</f>
        <v>1.1247394920835969</v>
      </c>
      <c r="K286" s="10">
        <f t="array" ref="K286">PRODUCT(1+F$8:F286)</f>
        <v>1.1890564030038497</v>
      </c>
      <c r="L286" s="36"/>
      <c r="M286" s="10">
        <f>1-H286/MAX(H$8:H286)</f>
        <v>6.1275714259632075E-3</v>
      </c>
      <c r="N286" s="10">
        <f>1-I286/MAX(I$8:I286)</f>
        <v>4.364126305781868E-2</v>
      </c>
      <c r="O286" s="10">
        <f>1-J286/MAX(J$8:J286)</f>
        <v>9.6452053530897697E-3</v>
      </c>
      <c r="P286" s="10">
        <f>1-K286/MAX(K$8:K286)</f>
        <v>3.6412606889553945E-2</v>
      </c>
      <c r="Q286" s="36"/>
      <c r="R286" s="10"/>
      <c r="S286" s="10"/>
      <c r="T286" s="10"/>
      <c r="U286" s="11"/>
    </row>
    <row r="287" spans="2:21" x14ac:dyDescent="0.25">
      <c r="B287" s="32">
        <v>43235</v>
      </c>
      <c r="C287" s="10">
        <f>'Equity Fund Metrics'!G285</f>
        <v>-9.088572008094431E-3</v>
      </c>
      <c r="D287" s="10">
        <f>'Equity Fund Metrics'!H285</f>
        <v>-6.8869975150894769E-3</v>
      </c>
      <c r="E287" s="10">
        <f>'Equity Fund Metrics'!I285</f>
        <v>-2.2015744930049541E-3</v>
      </c>
      <c r="F287" s="10">
        <f>'Equity Fund Metrics'!J285</f>
        <v>-6.9970762397397242E-3</v>
      </c>
      <c r="G287" s="36"/>
      <c r="H287" s="10">
        <f t="array" ref="H287">PRODUCT(1+C$8:C287)</f>
        <v>1.3132534518587309</v>
      </c>
      <c r="I287" s="10">
        <f t="array" ref="I287">PRODUCT(1+D$8:D287)</f>
        <v>1.1732439633051053</v>
      </c>
      <c r="J287" s="10">
        <f t="array" ref="J287">PRODUCT(1+E$8:E287)</f>
        <v>1.1222632943065503</v>
      </c>
      <c r="K287" s="10">
        <f t="array" ref="K287">PRODUCT(1+F$8:F287)</f>
        <v>1.180736484698681</v>
      </c>
      <c r="L287" s="36"/>
      <c r="M287" s="10">
        <f>1-H287/MAX(H$8:H287)</f>
        <v>1.5160452559917936E-2</v>
      </c>
      <c r="N287" s="10">
        <f>1-I287/MAX(I$8:I287)</f>
        <v>5.0227703302673565E-2</v>
      </c>
      <c r="O287" s="10">
        <f>1-J287/MAX(J$8:J287)</f>
        <v>1.1825545208009602E-2</v>
      </c>
      <c r="P287" s="10">
        <f>1-K287/MAX(K$8:K287)</f>
        <v>4.3154901342799978E-2</v>
      </c>
      <c r="Q287" s="36"/>
      <c r="R287" s="10"/>
      <c r="S287" s="10"/>
      <c r="T287" s="10"/>
      <c r="U287" s="11"/>
    </row>
    <row r="288" spans="2:21" x14ac:dyDescent="0.25">
      <c r="B288" s="32">
        <v>43236</v>
      </c>
      <c r="C288" s="10">
        <f>'Equity Fund Metrics'!G286</f>
        <v>9.3326773169588595E-3</v>
      </c>
      <c r="D288" s="10">
        <f>'Equity Fund Metrics'!H286</f>
        <v>4.2049725210377975E-3</v>
      </c>
      <c r="E288" s="10">
        <f>'Equity Fund Metrics'!I286</f>
        <v>5.127704795921062E-3</v>
      </c>
      <c r="F288" s="10">
        <f>'Equity Fund Metrics'!J286</f>
        <v>4.4613577608338508E-3</v>
      </c>
      <c r="G288" s="36"/>
      <c r="H288" s="10">
        <f t="array" ref="H288">PRODUCT(1+C$8:C288)</f>
        <v>1.3255096225603107</v>
      </c>
      <c r="I288" s="10">
        <f t="array" ref="I288">PRODUCT(1+D$8:D288)</f>
        <v>1.1781774219312766</v>
      </c>
      <c r="J288" s="10">
        <f t="array" ref="J288">PRODUCT(1+E$8:E288)</f>
        <v>1.1280179291830521</v>
      </c>
      <c r="K288" s="10">
        <f t="array" ref="K288">PRODUCT(1+F$8:F288)</f>
        <v>1.1860041725781911</v>
      </c>
      <c r="L288" s="36"/>
      <c r="M288" s="10">
        <f>1-H288/MAX(H$8:H288)</f>
        <v>5.9692628546799131E-3</v>
      </c>
      <c r="N288" s="10">
        <f>1-I288/MAX(I$8:I288)</f>
        <v>4.6233936893818495E-2</v>
      </c>
      <c r="O288" s="10">
        <f>1-J288/MAX(J$8:J288)</f>
        <v>6.7584783169660767E-3</v>
      </c>
      <c r="P288" s="10">
        <f>1-K288/MAX(K$8:K288)</f>
        <v>3.8886073035989788E-2</v>
      </c>
      <c r="Q288" s="36"/>
      <c r="R288" s="10"/>
      <c r="S288" s="10"/>
      <c r="T288" s="10"/>
      <c r="U288" s="11"/>
    </row>
    <row r="289" spans="2:21" x14ac:dyDescent="0.25">
      <c r="B289" s="32">
        <v>43237</v>
      </c>
      <c r="C289" s="10">
        <f>'Equity Fund Metrics'!G287</f>
        <v>-6.3236273913425123E-3</v>
      </c>
      <c r="D289" s="10">
        <f>'Equity Fund Metrics'!H287</f>
        <v>-8.4463915218646601E-4</v>
      </c>
      <c r="E289" s="10">
        <f>'Equity Fund Metrics'!I287</f>
        <v>-5.4789882391560463E-3</v>
      </c>
      <c r="F289" s="10">
        <f>'Equity Fund Metrics'!J287</f>
        <v>-1.1185885641442684E-3</v>
      </c>
      <c r="G289" s="36"/>
      <c r="H289" s="10">
        <f t="array" ref="H289">PRODUCT(1+C$8:C289)</f>
        <v>1.3171275936036002</v>
      </c>
      <c r="I289" s="10">
        <f t="array" ref="I289">PRODUCT(1+D$8:D289)</f>
        <v>1.1771822871524913</v>
      </c>
      <c r="J289" s="10">
        <f t="array" ref="J289">PRODUCT(1+E$8:E289)</f>
        <v>1.121837532215501</v>
      </c>
      <c r="K289" s="10">
        <f t="array" ref="K289">PRODUCT(1+F$8:F289)</f>
        <v>1.1846775218737178</v>
      </c>
      <c r="L289" s="36"/>
      <c r="M289" s="10">
        <f>1-H289/MAX(H$8:H289)</f>
        <v>1.2255142851928524E-2</v>
      </c>
      <c r="N289" s="10">
        <f>1-I289/MAX(I$8:I289)</f>
        <v>4.7039525052744779E-2</v>
      </c>
      <c r="O289" s="10">
        <f>1-J289/MAX(J$8:J289)</f>
        <v>1.2200436932908842E-2</v>
      </c>
      <c r="P289" s="10">
        <f>1-K289/MAX(K$8:K289)</f>
        <v>3.9961164083531564E-2</v>
      </c>
      <c r="Q289" s="36"/>
      <c r="R289" s="10"/>
      <c r="S289" s="10"/>
      <c r="T289" s="10"/>
      <c r="U289" s="11"/>
    </row>
    <row r="290" spans="2:21" x14ac:dyDescent="0.25">
      <c r="B290" s="32">
        <v>43238</v>
      </c>
      <c r="C290" s="10">
        <f>'Equity Fund Metrics'!G288</f>
        <v>-3.6366909468693587E-3</v>
      </c>
      <c r="D290" s="10">
        <f>'Equity Fund Metrics'!H288</f>
        <v>-2.5000780898960517E-3</v>
      </c>
      <c r="E290" s="10">
        <f>'Equity Fund Metrics'!I288</f>
        <v>-1.1366128569733069E-3</v>
      </c>
      <c r="F290" s="10">
        <f>'Equity Fund Metrics'!J288</f>
        <v>-2.556908732744717E-3</v>
      </c>
      <c r="G290" s="36"/>
      <c r="H290" s="10">
        <f t="array" ref="H290">PRODUCT(1+C$8:C290)</f>
        <v>1.3123376076080702</v>
      </c>
      <c r="I290" s="10">
        <f t="array" ref="I290">PRODUCT(1+D$8:D290)</f>
        <v>1.1742392395085677</v>
      </c>
      <c r="J290" s="10">
        <f t="array" ref="J290">PRODUCT(1+E$8:E290)</f>
        <v>1.1205624372529497</v>
      </c>
      <c r="K290" s="10">
        <f t="array" ref="K290">PRODUCT(1+F$8:F290)</f>
        <v>1.1816484095725526</v>
      </c>
      <c r="L290" s="36"/>
      <c r="M290" s="10">
        <f>1-H290/MAX(H$8:H290)</f>
        <v>1.5847265631735663E-2</v>
      </c>
      <c r="N290" s="10">
        <f>1-I290/MAX(I$8:I290)</f>
        <v>4.9422000656697218E-2</v>
      </c>
      <c r="O290" s="10">
        <f>1-J290/MAX(J$8:J290)</f>
        <v>1.3323182616403528E-2</v>
      </c>
      <c r="P290" s="10">
        <f>1-K290/MAX(K$8:K290)</f>
        <v>4.2415895766860334E-2</v>
      </c>
      <c r="Q290" s="36"/>
      <c r="R290" s="10"/>
      <c r="S290" s="10"/>
      <c r="T290" s="10"/>
      <c r="U290" s="11"/>
    </row>
    <row r="291" spans="2:21" x14ac:dyDescent="0.25">
      <c r="B291" s="32">
        <v>43241</v>
      </c>
      <c r="C291" s="10">
        <f>'Equity Fund Metrics'!G289</f>
        <v>7.0851406080274515E-3</v>
      </c>
      <c r="D291" s="10">
        <f>'Equity Fund Metrics'!H289</f>
        <v>7.5186711197157141E-3</v>
      </c>
      <c r="E291" s="10">
        <f>'Equity Fund Metrics'!I289</f>
        <v>-4.3353051168826262E-4</v>
      </c>
      <c r="F291" s="10">
        <f>'Equity Fund Metrics'!J289</f>
        <v>7.4969945941313005E-3</v>
      </c>
      <c r="G291" s="36"/>
      <c r="H291" s="10">
        <f t="array" ref="H291">PRODUCT(1+C$8:C291)</f>
        <v>1.3216357040831757</v>
      </c>
      <c r="I291" s="10">
        <f t="array" ref="I291">PRODUCT(1+D$8:D291)</f>
        <v>1.1830679581662977</v>
      </c>
      <c r="J291" s="10">
        <f t="array" ref="J291">PRODUCT(1+E$8:E291)</f>
        <v>1.1200766392461488</v>
      </c>
      <c r="K291" s="10">
        <f t="array" ref="K291">PRODUCT(1+F$8:F291)</f>
        <v>1.1905072213112817</v>
      </c>
      <c r="L291" s="36"/>
      <c r="M291" s="10">
        <f>1-H291/MAX(H$8:H291)</f>
        <v>8.8744051289618708E-3</v>
      </c>
      <c r="N291" s="10">
        <f>1-I291/MAX(I$8:I291)</f>
        <v>4.2274917305997639E-2</v>
      </c>
      <c r="O291" s="10">
        <f>1-J291/MAX(J$8:J291)</f>
        <v>1.3750937121914775E-2</v>
      </c>
      <c r="P291" s="10">
        <f>1-K291/MAX(K$8:K291)</f>
        <v>3.5236892913998563E-2</v>
      </c>
      <c r="Q291" s="36"/>
      <c r="R291" s="10"/>
      <c r="S291" s="10"/>
      <c r="T291" s="10"/>
      <c r="U291" s="11"/>
    </row>
    <row r="292" spans="2:21" x14ac:dyDescent="0.25">
      <c r="B292" s="32">
        <v>43242</v>
      </c>
      <c r="C292" s="10">
        <f>'Equity Fund Metrics'!G290</f>
        <v>-2.50510578535168E-3</v>
      </c>
      <c r="D292" s="10">
        <f>'Equity Fund Metrics'!H290</f>
        <v>-2.7803356150876146E-3</v>
      </c>
      <c r="E292" s="10">
        <f>'Equity Fund Metrics'!I290</f>
        <v>2.7522982973593457E-4</v>
      </c>
      <c r="F292" s="10">
        <f>'Equity Fund Metrics'!J290</f>
        <v>-2.7665741236008179E-3</v>
      </c>
      <c r="G292" s="36"/>
      <c r="H292" s="10">
        <f t="array" ref="H292">PRODUCT(1+C$8:C292)</f>
        <v>1.3183248668347496</v>
      </c>
      <c r="I292" s="10">
        <f t="array" ref="I292">PRODUCT(1+D$8:D292)</f>
        <v>1.1797786321871391</v>
      </c>
      <c r="J292" s="10">
        <f t="array" ref="J292">PRODUCT(1+E$8:E292)</f>
        <v>1.1203849177488596</v>
      </c>
      <c r="K292" s="10">
        <f t="array" ref="K292">PRODUCT(1+F$8:F292)</f>
        <v>1.187213594838842</v>
      </c>
      <c r="L292" s="36"/>
      <c r="M292" s="10">
        <f>1-H292/MAX(H$8:H292)</f>
        <v>1.1357279590683333E-2</v>
      </c>
      <c r="N292" s="10">
        <f>1-I292/MAX(I$8:I292)</f>
        <v>4.4937714462874423E-2</v>
      </c>
      <c r="O292" s="10">
        <f>1-J292/MAX(J$8:J292)</f>
        <v>1.3479491960261658E-2</v>
      </c>
      <c r="P292" s="10">
        <f>1-K292/MAX(K$8:K292)</f>
        <v>3.7905981561467406E-2</v>
      </c>
      <c r="Q292" s="36"/>
      <c r="R292" s="10"/>
      <c r="S292" s="10"/>
      <c r="T292" s="10"/>
      <c r="U292" s="11"/>
    </row>
    <row r="293" spans="2:21" x14ac:dyDescent="0.25">
      <c r="B293" s="32">
        <v>43243</v>
      </c>
      <c r="C293" s="10">
        <f>'Equity Fund Metrics'!G291</f>
        <v>6.4116921463059917E-3</v>
      </c>
      <c r="D293" s="10">
        <f>'Equity Fund Metrics'!H291</f>
        <v>2.7515258900416839E-3</v>
      </c>
      <c r="E293" s="10">
        <f>'Equity Fund Metrics'!I291</f>
        <v>3.6601662562643078E-3</v>
      </c>
      <c r="F293" s="10">
        <f>'Equity Fund Metrics'!J291</f>
        <v>2.9345342028548995E-3</v>
      </c>
      <c r="G293" s="36"/>
      <c r="H293" s="10">
        <f t="array" ref="H293">PRODUCT(1+C$8:C293)</f>
        <v>1.3267775600297138</v>
      </c>
      <c r="I293" s="10">
        <f t="array" ref="I293">PRODUCT(1+D$8:D293)</f>
        <v>1.18302482363812</v>
      </c>
      <c r="J293" s="10">
        <f t="array" ref="J293">PRODUCT(1+E$8:E293)</f>
        <v>1.1244857128188315</v>
      </c>
      <c r="K293" s="10">
        <f t="array" ref="K293">PRODUCT(1+F$8:F293)</f>
        <v>1.1906975137389908</v>
      </c>
      <c r="L293" s="36"/>
      <c r="M293" s="10">
        <f>1-H293/MAX(H$8:H293)</f>
        <v>5.0184068247324243E-3</v>
      </c>
      <c r="N293" s="10">
        <f>1-I293/MAX(I$8:I293)</f>
        <v>4.2309835857616607E-2</v>
      </c>
      <c r="O293" s="10">
        <f>1-J293/MAX(J$8:J293)</f>
        <v>9.8686628856219372E-3</v>
      </c>
      <c r="P293" s="10">
        <f>1-K293/MAX(K$8:K293)</f>
        <v>3.5082683757997501E-2</v>
      </c>
      <c r="Q293" s="36"/>
      <c r="R293" s="10"/>
      <c r="S293" s="10"/>
      <c r="T293" s="10"/>
      <c r="U293" s="11"/>
    </row>
    <row r="294" spans="2:21" x14ac:dyDescent="0.25">
      <c r="B294" s="32">
        <v>43244</v>
      </c>
      <c r="C294" s="10">
        <f>'Equity Fund Metrics'!G292</f>
        <v>-1.1147589149775872E-3</v>
      </c>
      <c r="D294" s="10">
        <f>'Equity Fund Metrics'!H292</f>
        <v>-2.0490010103961787E-3</v>
      </c>
      <c r="E294" s="10">
        <f>'Equity Fund Metrics'!I292</f>
        <v>9.3424209541859149E-4</v>
      </c>
      <c r="F294" s="10">
        <f>'Equity Fund Metrics'!J292</f>
        <v>-2.0022889056252489E-3</v>
      </c>
      <c r="G294" s="36"/>
      <c r="H294" s="10">
        <f t="array" ref="H294">PRODUCT(1+C$8:C294)</f>
        <v>1.3252985229164784</v>
      </c>
      <c r="I294" s="10">
        <f t="array" ref="I294">PRODUCT(1+D$8:D294)</f>
        <v>1.1806008045791618</v>
      </c>
      <c r="J294" s="10">
        <f t="array" ref="J294">PRODUCT(1+E$8:E294)</f>
        <v>1.1255362547074437</v>
      </c>
      <c r="K294" s="10">
        <f t="array" ref="K294">PRODUCT(1+F$8:F294)</f>
        <v>1.1883133933172756</v>
      </c>
      <c r="L294" s="36"/>
      <c r="M294" s="10">
        <f>1-H294/MAX(H$8:H294)</f>
        <v>6.1275714259632075E-3</v>
      </c>
      <c r="N294" s="10">
        <f>1-I294/MAX(I$8:I294)</f>
        <v>4.4272143971590738E-2</v>
      </c>
      <c r="O294" s="10">
        <f>1-J294/MAX(J$8:J294)</f>
        <v>8.9436405104964534E-3</v>
      </c>
      <c r="P294" s="10">
        <f>1-K294/MAX(K$8:K294)</f>
        <v>3.7014726995154623E-2</v>
      </c>
      <c r="Q294" s="36"/>
      <c r="R294" s="10"/>
      <c r="S294" s="10"/>
      <c r="T294" s="10"/>
      <c r="U294" s="11"/>
    </row>
    <row r="295" spans="2:21" x14ac:dyDescent="0.25">
      <c r="B295" s="32">
        <v>43245</v>
      </c>
      <c r="C295" s="10">
        <f>'Equity Fund Metrics'!G293</f>
        <v>2.2851570001991561E-3</v>
      </c>
      <c r="D295" s="10">
        <f>'Equity Fund Metrics'!H293</f>
        <v>-2.382691623964095E-3</v>
      </c>
      <c r="E295" s="10">
        <f>'Equity Fund Metrics'!I293</f>
        <v>4.6678486241632511E-3</v>
      </c>
      <c r="F295" s="10">
        <f>'Equity Fund Metrics'!J293</f>
        <v>-2.1492991927559322E-3</v>
      </c>
      <c r="G295" s="36"/>
      <c r="H295" s="10">
        <f t="array" ref="H295">PRODUCT(1+C$8:C295)</f>
        <v>1.3283270381134746</v>
      </c>
      <c r="I295" s="10">
        <f t="array" ref="I295">PRODUCT(1+D$8:D295)</f>
        <v>1.1777877969308459</v>
      </c>
      <c r="J295" s="10">
        <f t="array" ref="J295">PRODUCT(1+E$8:E295)</f>
        <v>1.1307900875654258</v>
      </c>
      <c r="K295" s="10">
        <f t="array" ref="K295">PRODUCT(1+F$8:F295)</f>
        <v>1.1857593523002776</v>
      </c>
      <c r="L295" s="36"/>
      <c r="M295" s="10">
        <f>1-H295/MAX(H$8:H295)</f>
        <v>3.8564168885022454E-3</v>
      </c>
      <c r="N295" s="10">
        <f>1-I295/MAX(I$8:I295)</f>
        <v>4.6549348728938678E-2</v>
      </c>
      <c r="O295" s="10">
        <f>1-J295/MAX(J$8:J295)</f>
        <v>4.3175394463851324E-3</v>
      </c>
      <c r="P295" s="10">
        <f>1-K295/MAX(K$8:K295)</f>
        <v>3.9084470465059806E-2</v>
      </c>
      <c r="Q295" s="36"/>
      <c r="R295" s="10"/>
      <c r="S295" s="10"/>
      <c r="T295" s="10"/>
      <c r="U295" s="11"/>
    </row>
    <row r="296" spans="2:21" x14ac:dyDescent="0.25">
      <c r="B296" s="32">
        <v>43249</v>
      </c>
      <c r="C296" s="10">
        <f>'Equity Fund Metrics'!G294</f>
        <v>-3.6057770085966556E-3</v>
      </c>
      <c r="D296" s="10">
        <f>'Equity Fund Metrics'!H294</f>
        <v>-1.1500990961660462E-2</v>
      </c>
      <c r="E296" s="10">
        <f>'Equity Fund Metrics'!I294</f>
        <v>7.8952139530638066E-3</v>
      </c>
      <c r="F296" s="10">
        <f>'Equity Fund Metrics'!J294</f>
        <v>-1.1106230264007273E-2</v>
      </c>
      <c r="G296" s="36"/>
      <c r="H296" s="10">
        <f t="array" ref="H296">PRODUCT(1+C$8:C296)</f>
        <v>1.3235373870195477</v>
      </c>
      <c r="I296" s="10">
        <f t="array" ref="I296">PRODUCT(1+D$8:D296)</f>
        <v>1.1642420701235903</v>
      </c>
      <c r="J296" s="10">
        <f t="array" ref="J296">PRODUCT(1+E$8:E296)</f>
        <v>1.1397179172427585</v>
      </c>
      <c r="K296" s="10">
        <f t="array" ref="K296">PRODUCT(1+F$8:F296)</f>
        <v>1.1725900358959307</v>
      </c>
      <c r="L296" s="36"/>
      <c r="M296" s="10">
        <f>1-H296/MAX(H$8:H296)</f>
        <v>7.448288517746815E-3</v>
      </c>
      <c r="N296" s="10">
        <f>1-I296/MAX(I$8:I296)</f>
        <v>5.7514976051596389E-2</v>
      </c>
      <c r="O296" s="10">
        <f>1-J296/MAX(J$8:J296)</f>
        <v>0</v>
      </c>
      <c r="P296" s="10">
        <f>1-K296/MAX(K$8:K296)</f>
        <v>4.9756619600335283E-2</v>
      </c>
      <c r="Q296" s="36"/>
      <c r="R296" s="10"/>
      <c r="S296" s="10"/>
      <c r="T296" s="10"/>
      <c r="U296" s="11"/>
    </row>
    <row r="297" spans="2:21" x14ac:dyDescent="0.25">
      <c r="B297" s="32">
        <v>43250</v>
      </c>
      <c r="C297" s="10">
        <f>'Equity Fund Metrics'!G295</f>
        <v>-2.1286168014057472E-3</v>
      </c>
      <c r="D297" s="10">
        <f>'Equity Fund Metrics'!H295</f>
        <v>1.3344786674733378E-2</v>
      </c>
      <c r="E297" s="10">
        <f>'Equity Fund Metrics'!I295</f>
        <v>-1.5473403476139125E-2</v>
      </c>
      <c r="F297" s="10">
        <f>'Equity Fund Metrics'!J295</f>
        <v>1.257111650092642E-2</v>
      </c>
      <c r="G297" s="36"/>
      <c r="H297" s="10">
        <f t="array" ref="H297">PRODUCT(1+C$8:C297)</f>
        <v>1.3207200831002492</v>
      </c>
      <c r="I297" s="10">
        <f t="array" ref="I297">PRODUCT(1+D$8:D297)</f>
        <v>1.1797786321871395</v>
      </c>
      <c r="J297" s="10">
        <f t="array" ref="J297">PRODUCT(1+E$8:E297)</f>
        <v>1.1220826020602763</v>
      </c>
      <c r="K297" s="10">
        <f t="array" ref="K297">PRODUCT(1+F$8:F297)</f>
        <v>1.1873308018450039</v>
      </c>
      <c r="L297" s="36"/>
      <c r="M297" s="10">
        <f>1-H297/MAX(H$8:H297)</f>
        <v>9.5610507670720324E-3</v>
      </c>
      <c r="N297" s="10">
        <f>1-I297/MAX(I$8:I297)</f>
        <v>4.4937714462873979E-2</v>
      </c>
      <c r="O297" s="10">
        <f>1-J297/MAX(J$8:J297)</f>
        <v>1.5473403476139125E-2</v>
      </c>
      <c r="P297" s="10">
        <f>1-K297/MAX(K$8:K297)</f>
        <v>3.7810999361096997E-2</v>
      </c>
      <c r="Q297" s="36"/>
      <c r="R297" s="10"/>
      <c r="S297" s="10"/>
      <c r="T297" s="10"/>
      <c r="U297" s="11"/>
    </row>
    <row r="298" spans="2:21" x14ac:dyDescent="0.25">
      <c r="B298" s="32">
        <v>43251</v>
      </c>
      <c r="C298" s="10">
        <f>'Equity Fund Metrics'!G296</f>
        <v>-3.3599533557236994E-3</v>
      </c>
      <c r="D298" s="10">
        <f>'Equity Fund Metrics'!H296</f>
        <v>-6.12597657531877E-3</v>
      </c>
      <c r="E298" s="10">
        <f>'Equity Fund Metrics'!I296</f>
        <v>2.7660232195950707E-3</v>
      </c>
      <c r="F298" s="10">
        <f>'Equity Fund Metrics'!J296</f>
        <v>-5.9876754143390167E-3</v>
      </c>
      <c r="G298" s="36"/>
      <c r="H298" s="10">
        <f t="array" ref="H298">PRODUCT(1+C$8:C298)</f>
        <v>1.3162825252250649</v>
      </c>
      <c r="I298" s="10">
        <f t="array" ref="I298">PRODUCT(1+D$8:D298)</f>
        <v>1.1725513359222994</v>
      </c>
      <c r="J298" s="10">
        <f t="array" ref="J298">PRODUCT(1+E$8:E298)</f>
        <v>1.1251863085918785</v>
      </c>
      <c r="K298" s="10">
        <f t="array" ref="K298">PRODUCT(1+F$8:F298)</f>
        <v>1.1802214503941093</v>
      </c>
      <c r="L298" s="36"/>
      <c r="M298" s="10">
        <f>1-H298/MAX(H$8:H298)</f>
        <v>1.2888879438186507E-2</v>
      </c>
      <c r="N298" s="10">
        <f>1-I298/MAX(I$8:I298)</f>
        <v>5.0788403652044956E-2</v>
      </c>
      <c r="O298" s="10">
        <f>1-J298/MAX(J$8:J298)</f>
        <v>1.2750180049845405E-2</v>
      </c>
      <c r="P298" s="10">
        <f>1-K298/MAX(K$8:K298)</f>
        <v>4.3572274784169918E-2</v>
      </c>
      <c r="Q298" s="36"/>
      <c r="R298" s="10"/>
      <c r="S298" s="10"/>
      <c r="T298" s="10"/>
      <c r="U298" s="11"/>
    </row>
    <row r="299" spans="2:21" x14ac:dyDescent="0.25">
      <c r="B299" s="32">
        <v>43252</v>
      </c>
      <c r="C299" s="10">
        <f>'Equity Fund Metrics'!G297</f>
        <v>1.803382017642563E-2</v>
      </c>
      <c r="D299" s="10">
        <f>'Equity Fund Metrics'!H297</f>
        <v>9.8175188864559892E-3</v>
      </c>
      <c r="E299" s="10">
        <f>'Equity Fund Metrics'!I297</f>
        <v>8.2163012899696408E-3</v>
      </c>
      <c r="F299" s="10">
        <f>'Equity Fund Metrics'!J297</f>
        <v>1.0228333950954471E-2</v>
      </c>
      <c r="G299" s="36"/>
      <c r="H299" s="10">
        <f t="array" ref="H299">PRODUCT(1+C$8:C299)</f>
        <v>1.3400201275863453</v>
      </c>
      <c r="I299" s="10">
        <f t="array" ref="I299">PRODUCT(1+D$8:D299)</f>
        <v>1.1840628808080558</v>
      </c>
      <c r="J299" s="10">
        <f t="array" ref="J299">PRODUCT(1+E$8:E299)</f>
        <v>1.1344311783106182</v>
      </c>
      <c r="K299" s="10">
        <f t="array" ref="K299">PRODUCT(1+F$8:F299)</f>
        <v>1.1922931495248201</v>
      </c>
      <c r="L299" s="36"/>
      <c r="M299" s="10">
        <f>1-H299/MAX(H$8:H299)</f>
        <v>0</v>
      </c>
      <c r="N299" s="10">
        <f>1-I299/MAX(I$8:I299)</f>
        <v>4.1469500877655885E-2</v>
      </c>
      <c r="O299" s="10">
        <f>1-J299/MAX(J$8:J299)</f>
        <v>4.6386380806665573E-3</v>
      </c>
      <c r="P299" s="10">
        <f>1-K299/MAX(K$8:K299)</f>
        <v>3.3789612610710673E-2</v>
      </c>
      <c r="Q299" s="36"/>
      <c r="R299" s="10"/>
      <c r="S299" s="10"/>
      <c r="T299" s="10"/>
      <c r="U299" s="11"/>
    </row>
    <row r="300" spans="2:21" x14ac:dyDescent="0.25">
      <c r="B300" s="32">
        <v>43255</v>
      </c>
      <c r="C300" s="10">
        <f>'Equity Fund Metrics'!G298</f>
        <v>8.3579187960787227E-3</v>
      </c>
      <c r="D300" s="10">
        <f>'Equity Fund Metrics'!H298</f>
        <v>4.7515692050739133E-3</v>
      </c>
      <c r="E300" s="10">
        <f>'Equity Fund Metrics'!I298</f>
        <v>3.6063495910048093E-3</v>
      </c>
      <c r="F300" s="10">
        <f>'Equity Fund Metrics'!J298</f>
        <v>4.9318866846241533E-3</v>
      </c>
      <c r="G300" s="36"/>
      <c r="H300" s="10">
        <f t="array" ref="H300">PRODUCT(1+C$8:C300)</f>
        <v>1.351219906997823</v>
      </c>
      <c r="I300" s="10">
        <f t="array" ref="I300">PRODUCT(1+D$8:D300)</f>
        <v>1.1896890375293745</v>
      </c>
      <c r="J300" s="10">
        <f t="array" ref="J300">PRODUCT(1+E$8:E300)</f>
        <v>1.1385223337265418</v>
      </c>
      <c r="K300" s="10">
        <f t="array" ref="K300">PRODUCT(1+F$8:F300)</f>
        <v>1.1981734042331302</v>
      </c>
      <c r="L300" s="36"/>
      <c r="M300" s="10">
        <f>1-H300/MAX(H$8:H300)</f>
        <v>0</v>
      </c>
      <c r="N300" s="10">
        <f>1-I300/MAX(I$8:I300)</f>
        <v>3.691497687590195E-2</v>
      </c>
      <c r="O300" s="10">
        <f>1-J300/MAX(J$8:J300)</f>
        <v>1.0490170402068788E-3</v>
      </c>
      <c r="P300" s="10">
        <f>1-K300/MAX(K$8:K300)</f>
        <v>2.9024372466599835E-2</v>
      </c>
      <c r="Q300" s="36"/>
      <c r="R300" s="10"/>
      <c r="S300" s="10"/>
      <c r="T300" s="10"/>
      <c r="U300" s="11"/>
    </row>
    <row r="301" spans="2:21" x14ac:dyDescent="0.25">
      <c r="B301" s="32">
        <v>43256</v>
      </c>
      <c r="C301" s="10">
        <f>'Equity Fund Metrics'!G299</f>
        <v>7.7150324784345248E-3</v>
      </c>
      <c r="D301" s="10">
        <f>'Equity Fund Metrics'!H299</f>
        <v>7.2787367450888318E-4</v>
      </c>
      <c r="E301" s="10">
        <f>'Equity Fund Metrics'!I299</f>
        <v>6.9871588039256416E-3</v>
      </c>
      <c r="F301" s="10">
        <f>'Equity Fund Metrics'!J299</f>
        <v>1.0772316147051654E-3</v>
      </c>
      <c r="G301" s="36"/>
      <c r="H301" s="10">
        <f t="array" ref="H301">PRODUCT(1+C$8:C301)</f>
        <v>1.3616446124658186</v>
      </c>
      <c r="I301" s="10">
        <f t="array" ref="I301">PRODUCT(1+D$8:D301)</f>
        <v>1.1905549808606439</v>
      </c>
      <c r="J301" s="10">
        <f t="array" ref="J301">PRODUCT(1+E$8:E301)</f>
        <v>1.1464773700741051</v>
      </c>
      <c r="K301" s="10">
        <f t="array" ref="K301">PRODUCT(1+F$8:F301)</f>
        <v>1.1994641145040692</v>
      </c>
      <c r="L301" s="36"/>
      <c r="M301" s="10">
        <f>1-H301/MAX(H$8:H301)</f>
        <v>0</v>
      </c>
      <c r="N301" s="10">
        <f>1-I301/MAX(I$8:I301)</f>
        <v>3.6213972641256142E-2</v>
      </c>
      <c r="O301" s="10">
        <f>1-J301/MAX(J$8:J301)</f>
        <v>0</v>
      </c>
      <c r="P301" s="10">
        <f>1-K301/MAX(K$8:K301)</f>
        <v>2.7978406823512492E-2</v>
      </c>
      <c r="Q301" s="36"/>
      <c r="R301" s="10"/>
      <c r="S301" s="10"/>
      <c r="T301" s="10"/>
      <c r="U301" s="11"/>
    </row>
    <row r="302" spans="2:21" x14ac:dyDescent="0.25">
      <c r="B302" s="32">
        <v>43257</v>
      </c>
      <c r="C302" s="10">
        <f>'Equity Fund Metrics'!G300</f>
        <v>3.4657343379709271E-3</v>
      </c>
      <c r="D302" s="10">
        <f>'Equity Fund Metrics'!H300</f>
        <v>8.3604795601783799E-3</v>
      </c>
      <c r="E302" s="10">
        <f>'Equity Fund Metrics'!I300</f>
        <v>-4.8947452222074528E-3</v>
      </c>
      <c r="F302" s="10">
        <f>'Equity Fund Metrics'!J300</f>
        <v>8.1157422990680069E-3</v>
      </c>
      <c r="G302" s="36"/>
      <c r="H302" s="10">
        <f t="array" ref="H302">PRODUCT(1+C$8:C302)</f>
        <v>1.3663637109553546</v>
      </c>
      <c r="I302" s="10">
        <f t="array" ref="I302">PRODUCT(1+D$8:D302)</f>
        <v>1.2005085914433979</v>
      </c>
      <c r="J302" s="10">
        <f t="array" ref="J302">PRODUCT(1+E$8:E302)</f>
        <v>1.140865655444566</v>
      </c>
      <c r="K302" s="10">
        <f t="array" ref="K302">PRODUCT(1+F$8:F302)</f>
        <v>1.2091986561543642</v>
      </c>
      <c r="L302" s="36"/>
      <c r="M302" s="10">
        <f>1-H302/MAX(H$8:H302)</f>
        <v>0</v>
      </c>
      <c r="N302" s="10">
        <f>1-I302/MAX(I$8:I302)</f>
        <v>2.8156259259137784E-2</v>
      </c>
      <c r="O302" s="10">
        <f>1-J302/MAX(J$8:J302)</f>
        <v>4.8947452222074528E-3</v>
      </c>
      <c r="P302" s="10">
        <f>1-K302/MAX(K$8:K302)</f>
        <v>2.0089730064162481E-2</v>
      </c>
      <c r="Q302" s="36"/>
      <c r="R302" s="10"/>
      <c r="S302" s="10"/>
      <c r="T302" s="10"/>
      <c r="U302" s="11"/>
    </row>
    <row r="303" spans="2:21" x14ac:dyDescent="0.25">
      <c r="B303" s="32">
        <v>43258</v>
      </c>
      <c r="C303" s="10">
        <f>'Equity Fund Metrics'!G301</f>
        <v>-2.6802970794680414E-3</v>
      </c>
      <c r="D303" s="10">
        <f>'Equity Fund Metrics'!H301</f>
        <v>-1.0814404787262699E-4</v>
      </c>
      <c r="E303" s="10">
        <f>'Equity Fund Metrics'!I301</f>
        <v>-2.5721530315954144E-3</v>
      </c>
      <c r="F303" s="10">
        <f>'Equity Fund Metrics'!J301</f>
        <v>-2.3675169945239769E-4</v>
      </c>
      <c r="G303" s="36"/>
      <c r="H303" s="10">
        <f t="array" ref="H303">PRODUCT(1+C$8:C303)</f>
        <v>1.3627014502913899</v>
      </c>
      <c r="I303" s="10">
        <f t="array" ref="I303">PRODUCT(1+D$8:D303)</f>
        <v>1.2003787635848133</v>
      </c>
      <c r="J303" s="10">
        <f t="array" ref="J303">PRODUCT(1+E$8:E303)</f>
        <v>1.1379311743902711</v>
      </c>
      <c r="K303" s="10">
        <f t="array" ref="K303">PRODUCT(1+F$8:F303)</f>
        <v>1.208912376317544</v>
      </c>
      <c r="L303" s="36"/>
      <c r="M303" s="10">
        <f>1-H303/MAX(H$8:H303)</f>
        <v>2.6802970794680414E-3</v>
      </c>
      <c r="N303" s="10">
        <f>1-I303/MAX(I$8:I303)</f>
        <v>2.8261358375161305E-2</v>
      </c>
      <c r="O303" s="10">
        <f>1-J303/MAX(J$8:J303)</f>
        <v>7.4543082200406729E-3</v>
      </c>
      <c r="P303" s="10">
        <f>1-K303/MAX(K$8:K303)</f>
        <v>2.0321725485880737E-2</v>
      </c>
      <c r="Q303" s="36"/>
      <c r="R303" s="10"/>
      <c r="S303" s="10"/>
      <c r="T303" s="10"/>
      <c r="U303" s="11"/>
    </row>
    <row r="304" spans="2:21" x14ac:dyDescent="0.25">
      <c r="B304" s="32">
        <v>43259</v>
      </c>
      <c r="C304" s="10">
        <f>'Equity Fund Metrics'!G302</f>
        <v>-9.0975729920209636E-3</v>
      </c>
      <c r="D304" s="10">
        <f>'Equity Fund Metrics'!H302</f>
        <v>2.9561391933781156E-3</v>
      </c>
      <c r="E304" s="10">
        <f>'Equity Fund Metrics'!I302</f>
        <v>-1.2053712185399079E-2</v>
      </c>
      <c r="F304" s="10">
        <f>'Equity Fund Metrics'!J302</f>
        <v>2.3534535841081613E-3</v>
      </c>
      <c r="G304" s="36"/>
      <c r="H304" s="10">
        <f t="array" ref="H304">PRODUCT(1+C$8:C304)</f>
        <v>1.3503041743810311</v>
      </c>
      <c r="I304" s="10">
        <f t="array" ref="I304">PRODUCT(1+D$8:D304)</f>
        <v>1.2039272502947451</v>
      </c>
      <c r="J304" s="10">
        <f t="array" ref="J304">PRODUCT(1+E$8:E304)</f>
        <v>1.1242148795273776</v>
      </c>
      <c r="K304" s="10">
        <f t="array" ref="K304">PRODUCT(1+F$8:F304)</f>
        <v>1.2117574954824613</v>
      </c>
      <c r="L304" s="36"/>
      <c r="M304" s="10">
        <f>1-H304/MAX(H$8:H304)</f>
        <v>1.1753485873168268E-2</v>
      </c>
      <c r="N304" s="10">
        <f>1-I304/MAX(I$8:I304)</f>
        <v>2.5388763690934124E-2</v>
      </c>
      <c r="O304" s="10">
        <f>1-J304/MAX(J$8:J304)</f>
        <v>1.9418168319614071E-2</v>
      </c>
      <c r="P304" s="10">
        <f>1-K304/MAX(K$8:K304)</f>
        <v>1.8016098139452597E-2</v>
      </c>
      <c r="Q304" s="36"/>
      <c r="R304" s="10"/>
      <c r="S304" s="10"/>
      <c r="T304" s="10"/>
      <c r="U304" s="11"/>
    </row>
    <row r="305" spans="2:21" x14ac:dyDescent="0.25">
      <c r="B305" s="32">
        <v>43262</v>
      </c>
      <c r="C305" s="10">
        <f>'Equity Fund Metrics'!G303</f>
        <v>-2.4519195831883556E-3</v>
      </c>
      <c r="D305" s="10">
        <f>'Equity Fund Metrics'!H303</f>
        <v>1.3302241516992552E-3</v>
      </c>
      <c r="E305" s="10">
        <f>'Equity Fund Metrics'!I303</f>
        <v>-3.7821437348876108E-3</v>
      </c>
      <c r="F305" s="10">
        <f>'Equity Fund Metrics'!J303</f>
        <v>1.1411169649548746E-3</v>
      </c>
      <c r="G305" s="36"/>
      <c r="H305" s="10">
        <f t="array" ref="H305">PRODUCT(1+C$8:C305)</f>
        <v>1.3469933371326053</v>
      </c>
      <c r="I305" s="10">
        <f t="array" ref="I305">PRODUCT(1+D$8:D305)</f>
        <v>1.205528743399976</v>
      </c>
      <c r="J305" s="10">
        <f t="array" ref="J305">PRODUCT(1+E$8:E305)</f>
        <v>1.1199629372641058</v>
      </c>
      <c r="K305" s="10">
        <f t="array" ref="K305">PRODUCT(1+F$8:F305)</f>
        <v>1.2131402525179675</v>
      </c>
      <c r="L305" s="36"/>
      <c r="M305" s="10">
        <f>1-H305/MAX(H$8:H305)</f>
        <v>1.4176586854173445E-2</v>
      </c>
      <c r="N305" s="10">
        <f>1-I305/MAX(I$8:I305)</f>
        <v>2.4092312285878381E-2</v>
      </c>
      <c r="O305" s="10">
        <f>1-J305/MAX(J$8:J305)</f>
        <v>2.3126869750848655E-2</v>
      </c>
      <c r="P305" s="10">
        <f>1-K305/MAX(K$8:K305)</f>
        <v>1.6895539649726898E-2</v>
      </c>
      <c r="Q305" s="36"/>
      <c r="R305" s="10"/>
      <c r="S305" s="10"/>
      <c r="T305" s="10"/>
      <c r="U305" s="11"/>
    </row>
    <row r="306" spans="2:21" x14ac:dyDescent="0.25">
      <c r="B306" s="32">
        <v>43263</v>
      </c>
      <c r="C306" s="10">
        <f>'Equity Fund Metrics'!G304</f>
        <v>5.4907227819001037E-3</v>
      </c>
      <c r="D306" s="10">
        <f>'Equity Fund Metrics'!H304</f>
        <v>1.2924417905539887E-3</v>
      </c>
      <c r="E306" s="10">
        <f>'Equity Fund Metrics'!I304</f>
        <v>4.198280991346115E-3</v>
      </c>
      <c r="F306" s="10">
        <f>'Equity Fund Metrics'!J304</f>
        <v>1.5023558401212943E-3</v>
      </c>
      <c r="G306" s="36"/>
      <c r="H306" s="10">
        <f t="array" ref="H306">PRODUCT(1+C$8:C306)</f>
        <v>1.354389304135867</v>
      </c>
      <c r="I306" s="10">
        <f t="array" ref="I306">PRODUCT(1+D$8:D306)</f>
        <v>1.20708681912766</v>
      </c>
      <c r="J306" s="10">
        <f t="array" ref="J306">PRODUCT(1+E$8:E306)</f>
        <v>1.1246648563746338</v>
      </c>
      <c r="K306" s="10">
        <f t="array" ref="K306">PRODUCT(1+F$8:F306)</f>
        <v>1.214962820861224</v>
      </c>
      <c r="L306" s="36"/>
      <c r="M306" s="10">
        <f>1-H306/MAX(H$8:H306)</f>
        <v>8.7637037806830298E-3</v>
      </c>
      <c r="N306" s="10">
        <f>1-I306/MAX(I$8:I306)</f>
        <v>2.2831008406553832E-2</v>
      </c>
      <c r="O306" s="10">
        <f>1-J306/MAX(J$8:J306)</f>
        <v>1.902568185716691E-2</v>
      </c>
      <c r="P306" s="10">
        <f>1-K306/MAX(K$8:K306)</f>
        <v>1.5418566922270505E-2</v>
      </c>
      <c r="Q306" s="36"/>
      <c r="R306" s="10"/>
      <c r="S306" s="10"/>
      <c r="T306" s="10"/>
      <c r="U306" s="11"/>
    </row>
    <row r="307" spans="2:21" x14ac:dyDescent="0.25">
      <c r="B307" s="32">
        <v>43264</v>
      </c>
      <c r="C307" s="10">
        <f>'Equity Fund Metrics'!G305</f>
        <v>-8.2172373976743263E-3</v>
      </c>
      <c r="D307" s="10">
        <f>'Equity Fund Metrics'!H305</f>
        <v>-3.1910237051512302E-3</v>
      </c>
      <c r="E307" s="10">
        <f>'Equity Fund Metrics'!I305</f>
        <v>-5.026213692523096E-3</v>
      </c>
      <c r="F307" s="10">
        <f>'Equity Fund Metrics'!J305</f>
        <v>-3.4423343897773849E-3</v>
      </c>
      <c r="G307" s="36"/>
      <c r="H307" s="10">
        <f t="array" ref="H307">PRODUCT(1+C$8:C307)</f>
        <v>1.3432599656949116</v>
      </c>
      <c r="I307" s="10">
        <f t="array" ref="I307">PRODUCT(1+D$8:D307)</f>
        <v>1.2032349764736481</v>
      </c>
      <c r="J307" s="10">
        <f t="array" ref="J307">PRODUCT(1+E$8:E307)</f>
        <v>1.119012050474024</v>
      </c>
      <c r="K307" s="10">
        <f t="array" ref="K307">PRODUCT(1+F$8:F307)</f>
        <v>1.2107805125606725</v>
      </c>
      <c r="L307" s="36"/>
      <c r="M307" s="10">
        <f>1-H307/MAX(H$8:H307)</f>
        <v>1.690892774390873E-2</v>
      </c>
      <c r="N307" s="10">
        <f>1-I307/MAX(I$8:I307)</f>
        <v>2.5949177822667258E-2</v>
      </c>
      <c r="O307" s="10">
        <f>1-J307/MAX(J$8:J307)</f>
        <v>2.3956268407030024E-2</v>
      </c>
      <c r="P307" s="10">
        <f>1-K307/MAX(K$8:K307)</f>
        <v>1.8807825448890259E-2</v>
      </c>
      <c r="Q307" s="36"/>
      <c r="R307" s="10"/>
      <c r="S307" s="10"/>
      <c r="T307" s="10"/>
      <c r="U307" s="11"/>
    </row>
    <row r="308" spans="2:21" x14ac:dyDescent="0.25">
      <c r="B308" s="32">
        <v>43265</v>
      </c>
      <c r="C308" s="10">
        <f>'Equity Fund Metrics'!G306</f>
        <v>5.2465243126920136E-4</v>
      </c>
      <c r="D308" s="10">
        <f>'Equity Fund Metrics'!H306</f>
        <v>2.517525948655619E-3</v>
      </c>
      <c r="E308" s="10">
        <f>'Equity Fund Metrics'!I306</f>
        <v>-1.9928735173864176E-3</v>
      </c>
      <c r="F308" s="10">
        <f>'Equity Fund Metrics'!J306</f>
        <v>2.417882272786298E-3</v>
      </c>
      <c r="G308" s="36"/>
      <c r="H308" s="10">
        <f t="array" ref="H308">PRODUCT(1+C$8:C308)</f>
        <v>1.34396471030174</v>
      </c>
      <c r="I308" s="10">
        <f t="array" ref="I308">PRODUCT(1+D$8:D308)</f>
        <v>1.2062641517492505</v>
      </c>
      <c r="J308" s="10">
        <f t="array" ref="J308">PRODUCT(1+E$8:E308)</f>
        <v>1.1167820009929981</v>
      </c>
      <c r="K308" s="10">
        <f t="array" ref="K308">PRODUCT(1+F$8:F308)</f>
        <v>1.2137080372982281</v>
      </c>
      <c r="L308" s="36"/>
      <c r="M308" s="10">
        <f>1-H308/MAX(H$8:H308)</f>
        <v>1.6393146622690424E-2</v>
      </c>
      <c r="N308" s="10">
        <f>1-I308/MAX(I$8:I308)</f>
        <v>2.3496979602526502E-2</v>
      </c>
      <c r="O308" s="10">
        <f>1-J308/MAX(J$8:J308)</f>
        <v>2.5901400111532635E-2</v>
      </c>
      <c r="P308" s="10">
        <f>1-K308/MAX(K$8:K308)</f>
        <v>1.6435418283846426E-2</v>
      </c>
      <c r="Q308" s="36"/>
      <c r="R308" s="10"/>
      <c r="S308" s="10"/>
      <c r="T308" s="10"/>
      <c r="U308" s="11"/>
    </row>
    <row r="309" spans="2:21" x14ac:dyDescent="0.25">
      <c r="B309" s="32">
        <v>43266</v>
      </c>
      <c r="C309" s="10">
        <f>'Equity Fund Metrics'!G307</f>
        <v>-1.0272662083301909E-2</v>
      </c>
      <c r="D309" s="10">
        <f>'Equity Fund Metrics'!H307</f>
        <v>-1.2755917051366916E-3</v>
      </c>
      <c r="E309" s="10">
        <f>'Equity Fund Metrics'!I307</f>
        <v>-8.9970703781652173E-3</v>
      </c>
      <c r="F309" s="10">
        <f>'Equity Fund Metrics'!J307</f>
        <v>-1.7254452240449524E-3</v>
      </c>
      <c r="G309" s="36"/>
      <c r="H309" s="10">
        <f t="array" ref="H309">PRODUCT(1+C$8:C309)</f>
        <v>1.3301586149809275</v>
      </c>
      <c r="I309" s="10">
        <f t="array" ref="I309">PRODUCT(1+D$8:D309)</f>
        <v>1.2047254512030754</v>
      </c>
      <c r="J309" s="10">
        <f t="array" ref="J309">PRODUCT(1+E$8:E309)</f>
        <v>1.1067342347329958</v>
      </c>
      <c r="K309" s="10">
        <f t="array" ref="K309">PRODUCT(1+F$8:F309)</f>
        <v>1.211613850561887</v>
      </c>
      <c r="L309" s="36"/>
      <c r="M309" s="10">
        <f>1-H309/MAX(H$8:H309)</f>
        <v>2.6497407450255417E-2</v>
      </c>
      <c r="N309" s="10">
        <f>1-I309/MAX(I$8:I309)</f>
        <v>2.4742598755386425E-2</v>
      </c>
      <c r="O309" s="10">
        <f>1-J309/MAX(J$8:J309)</f>
        <v>3.4665433770001419E-2</v>
      </c>
      <c r="P309" s="10">
        <f>1-K309/MAX(K$8:K309)</f>
        <v>1.8132505093908291E-2</v>
      </c>
      <c r="Q309" s="36"/>
      <c r="R309" s="10"/>
      <c r="S309" s="10"/>
      <c r="T309" s="10"/>
      <c r="U309" s="11"/>
    </row>
    <row r="310" spans="2:21" x14ac:dyDescent="0.25">
      <c r="B310" s="32">
        <v>43269</v>
      </c>
      <c r="C310" s="10">
        <f>'Equity Fund Metrics'!G308</f>
        <v>-5.2956820133465143E-4</v>
      </c>
      <c r="D310" s="10">
        <f>'Equity Fund Metrics'!H308</f>
        <v>-2.0568187220860734E-3</v>
      </c>
      <c r="E310" s="10">
        <f>'Equity Fund Metrics'!I308</f>
        <v>1.527250520751422E-3</v>
      </c>
      <c r="F310" s="10">
        <f>'Equity Fund Metrics'!J308</f>
        <v>-1.9804561960485023E-3</v>
      </c>
      <c r="G310" s="36"/>
      <c r="H310" s="10">
        <f t="array" ref="H310">PRODUCT(1+C$8:C310)</f>
        <v>1.3294542052757021</v>
      </c>
      <c r="I310" s="10">
        <f t="array" ref="I310">PRODUCT(1+D$8:D310)</f>
        <v>1.2022475493400673</v>
      </c>
      <c r="J310" s="10">
        <f t="array" ref="J310">PRODUCT(1+E$8:E310)</f>
        <v>1.1084244951693254</v>
      </c>
      <c r="K310" s="10">
        <f t="array" ref="K310">PRODUCT(1+F$8:F310)</f>
        <v>1.2092143024043236</v>
      </c>
      <c r="L310" s="36"/>
      <c r="M310" s="10">
        <f>1-H310/MAX(H$8:H310)</f>
        <v>2.7012943467186745E-2</v>
      </c>
      <c r="N310" s="10">
        <f>1-I310/MAX(I$8:I310)</f>
        <v>2.6748526437119335E-2</v>
      </c>
      <c r="O310" s="10">
        <f>1-J310/MAX(J$8:J310)</f>
        <v>3.3191126051027142E-2</v>
      </c>
      <c r="P310" s="10">
        <f>1-K310/MAX(K$8:K310)</f>
        <v>2.0077050657893558E-2</v>
      </c>
      <c r="Q310" s="36"/>
      <c r="R310" s="10"/>
      <c r="S310" s="10"/>
      <c r="T310" s="10"/>
      <c r="U310" s="11"/>
    </row>
    <row r="311" spans="2:21" x14ac:dyDescent="0.25">
      <c r="B311" s="32">
        <v>43270</v>
      </c>
      <c r="C311" s="10">
        <f>'Equity Fund Metrics'!G309</f>
        <v>-1.615980038051712E-2</v>
      </c>
      <c r="D311" s="10">
        <f>'Equity Fund Metrics'!H309</f>
        <v>-3.8326196504083754E-3</v>
      </c>
      <c r="E311" s="10">
        <f>'Equity Fund Metrics'!I309</f>
        <v>-1.2327180730108744E-2</v>
      </c>
      <c r="F311" s="10">
        <f>'Equity Fund Metrics'!J309</f>
        <v>-4.4489786869138124E-3</v>
      </c>
      <c r="G311" s="36"/>
      <c r="H311" s="10">
        <f t="array" ref="H311">PRODUCT(1+C$8:C311)</f>
        <v>1.3079704907034078</v>
      </c>
      <c r="I311" s="10">
        <f t="array" ref="I311">PRODUCT(1+D$8:D311)</f>
        <v>1.1976397917578112</v>
      </c>
      <c r="J311" s="10">
        <f t="array" ref="J311">PRODUCT(1+E$8:E311)</f>
        <v>1.0947607460916935</v>
      </c>
      <c r="K311" s="10">
        <f t="array" ref="K311">PRODUCT(1+F$8:F311)</f>
        <v>1.2038345337450154</v>
      </c>
      <c r="L311" s="36"/>
      <c r="M311" s="10">
        <f>1-H311/MAX(H$8:H311)</f>
        <v>4.2736220073583908E-2</v>
      </c>
      <c r="N311" s="10">
        <f>1-I311/MAX(I$8:I311)</f>
        <v>3.0478629159485404E-2</v>
      </c>
      <c r="O311" s="10">
        <f>1-J311/MAX(J$8:J311)</f>
        <v>4.510915377166913E-2</v>
      </c>
      <c r="P311" s="10">
        <f>1-K311/MAX(K$8:K311)</f>
        <v>2.4436706974334421E-2</v>
      </c>
      <c r="Q311" s="36"/>
      <c r="R311" s="10"/>
      <c r="S311" s="10"/>
      <c r="T311" s="10"/>
      <c r="U311" s="11"/>
    </row>
    <row r="312" spans="2:21" x14ac:dyDescent="0.25">
      <c r="B312" s="32">
        <v>43271</v>
      </c>
      <c r="C312" s="10">
        <f>'Equity Fund Metrics'!G310</f>
        <v>4.3618418638169398E-3</v>
      </c>
      <c r="D312" s="10">
        <f>'Equity Fund Metrics'!H310</f>
        <v>1.7058726490382092E-3</v>
      </c>
      <c r="E312" s="10">
        <f>'Equity Fund Metrics'!I310</f>
        <v>2.6559692147787306E-3</v>
      </c>
      <c r="F312" s="10">
        <f>'Equity Fund Metrics'!J310</f>
        <v>1.8386711097771458E-3</v>
      </c>
      <c r="G312" s="36"/>
      <c r="H312" s="10">
        <f t="array" ref="H312">PRODUCT(1+C$8:C312)</f>
        <v>1.3136756511463952</v>
      </c>
      <c r="I312" s="10">
        <f t="array" ref="I312">PRODUCT(1+D$8:D312)</f>
        <v>1.1996828127219707</v>
      </c>
      <c r="J312" s="10">
        <f t="array" ref="J312">PRODUCT(1+E$8:E312)</f>
        <v>1.0976683969308612</v>
      </c>
      <c r="K312" s="10">
        <f t="array" ref="K312">PRODUCT(1+F$8:F312)</f>
        <v>1.2060479895231644</v>
      </c>
      <c r="L312" s="36"/>
      <c r="M312" s="10">
        <f>1-H312/MAX(H$8:H312)</f>
        <v>3.8560786843585104E-2</v>
      </c>
      <c r="N312" s="10">
        <f>1-I312/MAX(I$8:I312)</f>
        <v>2.8824749170310526E-2</v>
      </c>
      <c r="O312" s="10">
        <f>1-J312/MAX(J$8:J312)</f>
        <v>4.2572993080612687E-2</v>
      </c>
      <c r="P312" s="10">
        <f>1-K312/MAX(K$8:K312)</f>
        <v>2.264296693168899E-2</v>
      </c>
      <c r="Q312" s="36"/>
      <c r="R312" s="10"/>
      <c r="S312" s="10"/>
      <c r="T312" s="10"/>
      <c r="U312" s="11"/>
    </row>
    <row r="313" spans="2:21" x14ac:dyDescent="0.25">
      <c r="B313" s="32">
        <v>43272</v>
      </c>
      <c r="C313" s="10">
        <f>'Equity Fund Metrics'!G311</f>
        <v>-5.5762732547247618E-3</v>
      </c>
      <c r="D313" s="10">
        <f>'Equity Fund Metrics'!H311</f>
        <v>-6.2690097030000391E-3</v>
      </c>
      <c r="E313" s="10">
        <f>'Equity Fund Metrics'!I311</f>
        <v>6.9273644827527736E-4</v>
      </c>
      <c r="F313" s="10">
        <f>'Equity Fund Metrics'!J311</f>
        <v>-6.2343728805862751E-3</v>
      </c>
      <c r="G313" s="36"/>
      <c r="H313" s="10">
        <f t="array" ref="H313">PRODUCT(1+C$8:C313)</f>
        <v>1.3063502367475244</v>
      </c>
      <c r="I313" s="10">
        <f t="array" ref="I313">PRODUCT(1+D$8:D313)</f>
        <v>1.1921619895284943</v>
      </c>
      <c r="J313" s="10">
        <f t="array" ref="J313">PRODUCT(1+E$8:E313)</f>
        <v>1.0984287918375348</v>
      </c>
      <c r="K313" s="10">
        <f t="array" ref="K313">PRODUCT(1+F$8:F313)</f>
        <v>1.1985290366445955</v>
      </c>
      <c r="L313" s="36"/>
      <c r="M313" s="10">
        <f>1-H313/MAX(H$8:H313)</f>
        <v>4.3922034613952943E-2</v>
      </c>
      <c r="N313" s="10">
        <f>1-I313/MAX(I$8:I313)</f>
        <v>3.4913056241075324E-2</v>
      </c>
      <c r="O313" s="10">
        <f>1-J313/MAX(J$8:J313)</f>
        <v>4.1909748496356758E-2</v>
      </c>
      <c r="P313" s="10">
        <f>1-K313/MAX(K$8:K313)</f>
        <v>2.87361751133004E-2</v>
      </c>
      <c r="Q313" s="36"/>
      <c r="R313" s="10"/>
      <c r="S313" s="10"/>
      <c r="T313" s="10"/>
      <c r="U313" s="11"/>
    </row>
    <row r="314" spans="2:21" x14ac:dyDescent="0.25">
      <c r="B314" s="32">
        <v>43273</v>
      </c>
      <c r="C314" s="10">
        <f>'Equity Fund Metrics'!G312</f>
        <v>-2.9116151499701814E-3</v>
      </c>
      <c r="D314" s="10">
        <f>'Equity Fund Metrics'!H312</f>
        <v>1.8233238351239578E-3</v>
      </c>
      <c r="E314" s="10">
        <f>'Equity Fund Metrics'!I312</f>
        <v>-4.7349389850941392E-3</v>
      </c>
      <c r="F314" s="10">
        <f>'Equity Fund Metrics'!J312</f>
        <v>1.5865768858692509E-3</v>
      </c>
      <c r="G314" s="36"/>
      <c r="H314" s="10">
        <f t="array" ref="H314">PRODUCT(1+C$8:C314)</f>
        <v>1.3025466476070431</v>
      </c>
      <c r="I314" s="10">
        <f t="array" ref="I314">PRODUCT(1+D$8:D314)</f>
        <v>1.1943356868993305</v>
      </c>
      <c r="J314" s="10">
        <f t="array" ref="J314">PRODUCT(1+E$8:E314)</f>
        <v>1.0932277985287135</v>
      </c>
      <c r="K314" s="10">
        <f t="array" ref="K314">PRODUCT(1+F$8:F314)</f>
        <v>1.2004305951111789</v>
      </c>
      <c r="L314" s="36"/>
      <c r="M314" s="10">
        <f>1-H314/MAX(H$8:H314)</f>
        <v>4.6705765702523605E-2</v>
      </c>
      <c r="N314" s="10">
        <f>1-I314/MAX(I$8:I314)</f>
        <v>3.315339021355268E-2</v>
      </c>
      <c r="O314" s="10">
        <f>1-J314/MAX(J$8:J314)</f>
        <v>4.644624737943992E-2</v>
      </c>
      <c r="P314" s="10">
        <f>1-K314/MAX(K$8:K314)</f>
        <v>2.7195190378654255E-2</v>
      </c>
      <c r="Q314" s="36"/>
      <c r="R314" s="10"/>
      <c r="S314" s="10"/>
      <c r="T314" s="10"/>
      <c r="U314" s="11"/>
    </row>
    <row r="315" spans="2:21" x14ac:dyDescent="0.25">
      <c r="B315" s="32">
        <v>43276</v>
      </c>
      <c r="C315" s="10">
        <f>'Equity Fund Metrics'!G313</f>
        <v>-1.4871155561559823E-2</v>
      </c>
      <c r="D315" s="10">
        <f>'Equity Fund Metrics'!H313</f>
        <v>-1.3612858687298335E-2</v>
      </c>
      <c r="E315" s="10">
        <f>'Equity Fund Metrics'!I313</f>
        <v>-1.2582968742614886E-3</v>
      </c>
      <c r="F315" s="10">
        <f>'Equity Fund Metrics'!J313</f>
        <v>-1.3675773531011409E-2</v>
      </c>
      <c r="G315" s="36"/>
      <c r="H315" s="10">
        <f t="array" ref="H315">PRODUCT(1+C$8:C315)</f>
        <v>1.2831762737842904</v>
      </c>
      <c r="I315" s="10">
        <f t="array" ref="I315">PRODUCT(1+D$8:D315)</f>
        <v>1.1780773639683724</v>
      </c>
      <c r="J315" s="10">
        <f t="array" ref="J315">PRODUCT(1+E$8:E315)</f>
        <v>1.0918521934069692</v>
      </c>
      <c r="K315" s="10">
        <f t="array" ref="K315">PRODUCT(1+F$8:F315)</f>
        <v>1.1840137781527411</v>
      </c>
      <c r="L315" s="36"/>
      <c r="M315" s="10">
        <f>1-H315/MAX(H$8:H315)</f>
        <v>6.0882352556699493E-2</v>
      </c>
      <c r="N315" s="10">
        <f>1-I315/MAX(I$8:I315)</f>
        <v>4.6314936484869174E-2</v>
      </c>
      <c r="O315" s="10">
        <f>1-J315/MAX(J$8:J315)</f>
        <v>4.7646101085802584E-2</v>
      </c>
      <c r="P315" s="10">
        <f>1-K315/MAX(K$8:K315)</f>
        <v>4.0499048644914493E-2</v>
      </c>
      <c r="Q315" s="36"/>
      <c r="R315" s="10"/>
      <c r="S315" s="10"/>
      <c r="T315" s="10"/>
      <c r="U315" s="11"/>
    </row>
    <row r="316" spans="2:21" x14ac:dyDescent="0.25">
      <c r="B316" s="32">
        <v>43277</v>
      </c>
      <c r="C316" s="10">
        <f>'Equity Fund Metrics'!G314</f>
        <v>1.2406012715465042E-2</v>
      </c>
      <c r="D316" s="10">
        <f>'Equity Fund Metrics'!H314</f>
        <v>2.2142673728127171E-3</v>
      </c>
      <c r="E316" s="10">
        <f>'Equity Fund Metrics'!I314</f>
        <v>1.0191745342652325E-2</v>
      </c>
      <c r="F316" s="10">
        <f>'Equity Fund Metrics'!J314</f>
        <v>2.7238546399453332E-3</v>
      </c>
      <c r="G316" s="36"/>
      <c r="H316" s="10">
        <f t="array" ref="H316">PRODUCT(1+C$8:C316)</f>
        <v>1.2990953749530414</v>
      </c>
      <c r="I316" s="10">
        <f t="array" ref="I316">PRODUCT(1+D$8:D316)</f>
        <v>1.1806859422380567</v>
      </c>
      <c r="J316" s="10">
        <f t="array" ref="J316">PRODUCT(1+E$8:E316)</f>
        <v>1.1029800729139894</v>
      </c>
      <c r="K316" s="10">
        <f t="array" ref="K316">PRODUCT(1+F$8:F316)</f>
        <v>1.1872388595761216</v>
      </c>
      <c r="L316" s="36"/>
      <c r="M316" s="10">
        <f>1-H316/MAX(H$8:H316)</f>
        <v>4.9231647081200314E-2</v>
      </c>
      <c r="N316" s="10">
        <f>1-I316/MAX(I$8:I316)</f>
        <v>4.420322276478883E-2</v>
      </c>
      <c r="O316" s="10">
        <f>1-J316/MAX(J$8:J316)</f>
        <v>3.7939952671987021E-2</v>
      </c>
      <c r="P316" s="10">
        <f>1-K316/MAX(K$8:K316)</f>
        <v>3.7885507526533968E-2</v>
      </c>
      <c r="Q316" s="36"/>
      <c r="R316" s="10"/>
      <c r="S316" s="10"/>
      <c r="T316" s="10"/>
      <c r="U316" s="11"/>
    </row>
    <row r="317" spans="2:21" x14ac:dyDescent="0.25">
      <c r="B317" s="32">
        <v>43278</v>
      </c>
      <c r="C317" s="10">
        <f>'Equity Fund Metrics'!G315</f>
        <v>-1.4639376037417495E-3</v>
      </c>
      <c r="D317" s="10">
        <f>'Equity Fund Metrics'!H315</f>
        <v>-8.2841688952067782E-3</v>
      </c>
      <c r="E317" s="10">
        <f>'Equity Fund Metrics'!I315</f>
        <v>6.8202312914650287E-3</v>
      </c>
      <c r="F317" s="10">
        <f>'Equity Fund Metrics'!J315</f>
        <v>-7.9431573306335268E-3</v>
      </c>
      <c r="G317" s="36"/>
      <c r="H317" s="10">
        <f t="array" ref="H317">PRODUCT(1+C$8:C317)</f>
        <v>1.2971935803828007</v>
      </c>
      <c r="I317" s="10">
        <f t="array" ref="I317">PRODUCT(1+D$8:D317)</f>
        <v>1.1709049404803602</v>
      </c>
      <c r="J317" s="10">
        <f t="array" ref="J317">PRODUCT(1+E$8:E317)</f>
        <v>1.1105026521211396</v>
      </c>
      <c r="K317" s="10">
        <f t="array" ref="K317">PRODUCT(1+F$8:F317)</f>
        <v>1.1778084345254665</v>
      </c>
      <c r="L317" s="36"/>
      <c r="M317" s="10">
        <f>1-H317/MAX(H$8:H317)</f>
        <v>5.06235126254857E-2</v>
      </c>
      <c r="N317" s="10">
        <f>1-I317/MAX(I$8:I317)</f>
        <v>5.2121204696899737E-2</v>
      </c>
      <c r="O317" s="10">
        <f>1-J317/MAX(J$8:J317)</f>
        <v>3.137848063293236E-2</v>
      </c>
      <c r="P317" s="10">
        <f>1-K317/MAX(K$8:K317)</f>
        <v>4.5527734310333523E-2</v>
      </c>
      <c r="Q317" s="36"/>
      <c r="R317" s="10"/>
      <c r="S317" s="10"/>
      <c r="T317" s="10"/>
      <c r="U317" s="11"/>
    </row>
    <row r="318" spans="2:21" x14ac:dyDescent="0.25">
      <c r="B318" s="32">
        <v>43279</v>
      </c>
      <c r="C318" s="10">
        <f>'Equity Fund Metrics'!G316</f>
        <v>7.2762027636319448E-3</v>
      </c>
      <c r="D318" s="10">
        <f>'Equity Fund Metrics'!H316</f>
        <v>5.7171734483865144E-3</v>
      </c>
      <c r="E318" s="10">
        <f>'Equity Fund Metrics'!I316</f>
        <v>1.5590293152454304E-3</v>
      </c>
      <c r="F318" s="10">
        <f>'Equity Fund Metrics'!J316</f>
        <v>5.7951249141487858E-3</v>
      </c>
      <c r="G318" s="36"/>
      <c r="H318" s="10">
        <f t="array" ref="H318">PRODUCT(1+C$8:C318)</f>
        <v>1.3066322238973478</v>
      </c>
      <c r="I318" s="10">
        <f t="array" ref="I318">PRODUCT(1+D$8:D318)</f>
        <v>1.1775992071166592</v>
      </c>
      <c r="J318" s="10">
        <f t="array" ref="J318">PRODUCT(1+E$8:E318)</f>
        <v>1.1122339583104544</v>
      </c>
      <c r="K318" s="10">
        <f t="array" ref="K318">PRODUCT(1+F$8:F318)</f>
        <v>1.1846339815284797</v>
      </c>
      <c r="L318" s="36"/>
      <c r="M318" s="10">
        <f>1-H318/MAX(H$8:H318)</f>
        <v>4.3715656804323988E-2</v>
      </c>
      <c r="N318" s="10">
        <f>1-I318/MAX(I$8:I318)</f>
        <v>4.6702017216104119E-2</v>
      </c>
      <c r="O318" s="10">
        <f>1-J318/MAX(J$8:J318)</f>
        <v>2.9868371288861439E-2</v>
      </c>
      <c r="P318" s="10">
        <f>1-K318/MAX(K$8:K318)</f>
        <v>3.9996448303571186E-2</v>
      </c>
      <c r="Q318" s="36"/>
      <c r="R318" s="10"/>
      <c r="S318" s="10"/>
      <c r="T318" s="10"/>
      <c r="U318" s="11"/>
    </row>
    <row r="319" spans="2:21" x14ac:dyDescent="0.25">
      <c r="B319" s="32">
        <v>43280</v>
      </c>
      <c r="C319" s="10">
        <f>'Equity Fund Metrics'!G317</f>
        <v>-2.1023318822248616E-3</v>
      </c>
      <c r="D319" s="10">
        <f>'Equity Fund Metrics'!H317</f>
        <v>1.4397080808099538E-3</v>
      </c>
      <c r="E319" s="10">
        <f>'Equity Fund Metrics'!I317</f>
        <v>-3.5420399630348154E-3</v>
      </c>
      <c r="F319" s="10">
        <f>'Equity Fund Metrics'!J317</f>
        <v>1.2626060826582131E-3</v>
      </c>
      <c r="G319" s="36"/>
      <c r="H319" s="10">
        <f t="array" ref="H319">PRODUCT(1+C$8:C319)</f>
        <v>1.303885249314706</v>
      </c>
      <c r="I319" s="10">
        <f t="array" ref="I319">PRODUCT(1+D$8:D319)</f>
        <v>1.1792946062111005</v>
      </c>
      <c r="J319" s="10">
        <f t="array" ref="J319">PRODUCT(1+E$8:E319)</f>
        <v>1.1082943811818744</v>
      </c>
      <c r="K319" s="10">
        <f t="array" ref="K319">PRODUCT(1+F$8:F319)</f>
        <v>1.1861297075992812</v>
      </c>
      <c r="L319" s="36"/>
      <c r="M319" s="10">
        <f>1-H319/MAX(H$8:H319)</f>
        <v>4.572608386749677E-2</v>
      </c>
      <c r="N319" s="10">
        <f>1-I319/MAX(I$8:I319)</f>
        <v>4.5329546406870369E-2</v>
      </c>
      <c r="O319" s="10">
        <f>1-J319/MAX(J$8:J319)</f>
        <v>3.3304616287160305E-2</v>
      </c>
      <c r="P319" s="10">
        <f>1-K319/MAX(K$8:K319)</f>
        <v>3.8784341979825721E-2</v>
      </c>
      <c r="Q319" s="36"/>
      <c r="R319" s="10"/>
      <c r="S319" s="10"/>
      <c r="T319" s="10"/>
      <c r="U319" s="11"/>
    </row>
    <row r="320" spans="2:21" x14ac:dyDescent="0.25">
      <c r="B320" s="32">
        <v>43283</v>
      </c>
      <c r="C320" s="10">
        <f>'Equity Fund Metrics'!G318</f>
        <v>1.1182519885462261E-2</v>
      </c>
      <c r="D320" s="10">
        <f>'Equity Fund Metrics'!H318</f>
        <v>2.1382291385356744E-3</v>
      </c>
      <c r="E320" s="10">
        <f>'Equity Fund Metrics'!I318</f>
        <v>9.0442907469265865E-3</v>
      </c>
      <c r="F320" s="10">
        <f>'Equity Fund Metrics'!J318</f>
        <v>2.590443675882004E-3</v>
      </c>
      <c r="G320" s="36"/>
      <c r="H320" s="10">
        <f t="array" ref="H320">PRODUCT(1+C$8:C320)</f>
        <v>1.3184659720435286</v>
      </c>
      <c r="I320" s="10">
        <f t="array" ref="I320">PRODUCT(1+D$8:D320)</f>
        <v>1.1818162083010191</v>
      </c>
      <c r="J320" s="10">
        <f t="array" ref="J320">PRODUCT(1+E$8:E320)</f>
        <v>1.1183181177984685</v>
      </c>
      <c r="K320" s="10">
        <f t="array" ref="K320">PRODUCT(1+F$8:F320)</f>
        <v>1.1892023097991073</v>
      </c>
      <c r="L320" s="36"/>
      <c r="M320" s="10">
        <f>1-H320/MAX(H$8:H320)</f>
        <v>3.505489682416707E-2</v>
      </c>
      <c r="N320" s="10">
        <f>1-I320/MAX(I$8:I320)</f>
        <v>4.3288242225298368E-2</v>
      </c>
      <c r="O320" s="10">
        <f>1-J320/MAX(J$8:J320)</f>
        <v>2.4561542173149542E-2</v>
      </c>
      <c r="P320" s="10">
        <f>1-K320/MAX(K$8:K320)</f>
        <v>3.6294366957348778E-2</v>
      </c>
      <c r="Q320" s="36"/>
      <c r="R320" s="10"/>
      <c r="S320" s="10"/>
      <c r="T320" s="10"/>
      <c r="U320" s="11"/>
    </row>
    <row r="321" spans="2:21" x14ac:dyDescent="0.25">
      <c r="B321" s="32">
        <v>43284</v>
      </c>
      <c r="C321" s="10">
        <f>'Equity Fund Metrics'!G319</f>
        <v>-1.7416433522115304E-2</v>
      </c>
      <c r="D321" s="10">
        <f>'Equity Fund Metrics'!H319</f>
        <v>-3.5315597212521865E-3</v>
      </c>
      <c r="E321" s="10">
        <f>'Equity Fund Metrics'!I319</f>
        <v>-1.3884873800863118E-2</v>
      </c>
      <c r="F321" s="10">
        <f>'Equity Fund Metrics'!J319</f>
        <v>-4.2258034112953426E-3</v>
      </c>
      <c r="G321" s="36"/>
      <c r="H321" s="10">
        <f t="array" ref="H321">PRODUCT(1+C$8:C321)</f>
        <v>1.2955029970902614</v>
      </c>
      <c r="I321" s="10">
        <f t="array" ref="I321">PRODUCT(1+D$8:D321)</f>
        <v>1.1776425537818602</v>
      </c>
      <c r="J321" s="10">
        <f t="array" ref="J321">PRODUCT(1+E$8:E321)</f>
        <v>1.102790411863618</v>
      </c>
      <c r="K321" s="10">
        <f t="array" ref="K321">PRODUCT(1+F$8:F321)</f>
        <v>1.184176974621638</v>
      </c>
      <c r="L321" s="36"/>
      <c r="M321" s="10">
        <f>1-H321/MAX(H$8:H321)</f>
        <v>5.1860799066119623E-2</v>
      </c>
      <c r="N321" s="10">
        <f>1-I321/MAX(I$8:I321)</f>
        <v>4.6666926933903841E-2</v>
      </c>
      <c r="O321" s="10">
        <f>1-J321/MAX(J$8:J321)</f>
        <v>3.8105382060583781E-2</v>
      </c>
      <c r="P321" s="10">
        <f>1-K321/MAX(K$8:K321)</f>
        <v>4.0366797508944896E-2</v>
      </c>
      <c r="Q321" s="36"/>
      <c r="R321" s="10"/>
      <c r="S321" s="10"/>
      <c r="T321" s="10"/>
      <c r="U321" s="11"/>
    </row>
    <row r="322" spans="2:21" x14ac:dyDescent="0.25">
      <c r="B322" s="32">
        <v>43286</v>
      </c>
      <c r="C322" s="10">
        <f>'Equity Fund Metrics'!G320</f>
        <v>8.0470124416112121E-3</v>
      </c>
      <c r="D322" s="10">
        <f>'Equity Fund Metrics'!H320</f>
        <v>8.1578653618690211E-3</v>
      </c>
      <c r="E322" s="10">
        <f>'Equity Fund Metrics'!I320</f>
        <v>-1.1085292025780902E-4</v>
      </c>
      <c r="F322" s="10">
        <f>'Equity Fund Metrics'!J320</f>
        <v>8.1523227158561296E-3</v>
      </c>
      <c r="G322" s="36"/>
      <c r="H322" s="10">
        <f t="array" ref="H322">PRODUCT(1+C$8:C322)</f>
        <v>1.3059279258259913</v>
      </c>
      <c r="I322" s="10">
        <f t="array" ref="I322">PRODUCT(1+D$8:D322)</f>
        <v>1.1872496031800202</v>
      </c>
      <c r="J322" s="10">
        <f t="array" ref="J322">PRODUCT(1+E$8:E322)</f>
        <v>1.1026681643260305</v>
      </c>
      <c r="K322" s="10">
        <f t="array" ref="K322">PRODUCT(1+F$8:F322)</f>
        <v>1.1938307674714399</v>
      </c>
      <c r="L322" s="36"/>
      <c r="M322" s="10">
        <f>1-H322/MAX(H$8:H322)</f>
        <v>4.4231111119825472E-2</v>
      </c>
      <c r="N322" s="10">
        <f>1-I322/MAX(I$8:I322)</f>
        <v>3.8889764078813949E-2</v>
      </c>
      <c r="O322" s="10">
        <f>1-J322/MAX(J$8:J322)</f>
        <v>3.8212010887962666E-2</v>
      </c>
      <c r="P322" s="10">
        <f>1-K322/MAX(K$8:K322)</f>
        <v>3.2543557953387148E-2</v>
      </c>
      <c r="Q322" s="36"/>
      <c r="R322" s="10"/>
      <c r="S322" s="10"/>
      <c r="T322" s="10"/>
      <c r="U322" s="11"/>
    </row>
    <row r="323" spans="2:21" x14ac:dyDescent="0.25">
      <c r="B323" s="32">
        <v>43287</v>
      </c>
      <c r="C323" s="10">
        <f>'Equity Fund Metrics'!G321</f>
        <v>1.3861827769524382E-2</v>
      </c>
      <c r="D323" s="10">
        <f>'Equity Fund Metrics'!H321</f>
        <v>8.4583245234475246E-3</v>
      </c>
      <c r="E323" s="10">
        <f>'Equity Fund Metrics'!I321</f>
        <v>5.4035032460768573E-3</v>
      </c>
      <c r="F323" s="10">
        <f>'Equity Fund Metrics'!J321</f>
        <v>8.7284996857513678E-3</v>
      </c>
      <c r="G323" s="36"/>
      <c r="H323" s="10">
        <f t="array" ref="H323">PRODUCT(1+C$8:C323)</f>
        <v>1.3240304738132034</v>
      </c>
      <c r="I323" s="10">
        <f t="array" ref="I323">PRODUCT(1+D$8:D323)</f>
        <v>1.1972917456140511</v>
      </c>
      <c r="J323" s="10">
        <f t="array" ref="J323">PRODUCT(1+E$8:E323)</f>
        <v>1.1086264353313118</v>
      </c>
      <c r="K323" s="10">
        <f t="array" ref="K323">PRODUCT(1+F$8:F323)</f>
        <v>1.2042511189501546</v>
      </c>
      <c r="L323" s="36"/>
      <c r="M323" s="10">
        <f>1-H323/MAX(H$8:H323)</f>
        <v>3.0982407394698708E-2</v>
      </c>
      <c r="N323" s="10">
        <f>1-I323/MAX(I$8:I323)</f>
        <v>3.0760381800585268E-2</v>
      </c>
      <c r="O323" s="10">
        <f>1-J323/MAX(J$8:J323)</f>
        <v>3.3014986366758148E-2</v>
      </c>
      <c r="P323" s="10">
        <f>1-K323/MAX(K$8:K323)</f>
        <v>2.4099114703005298E-2</v>
      </c>
      <c r="Q323" s="36"/>
      <c r="R323" s="10"/>
      <c r="S323" s="10"/>
      <c r="T323" s="10"/>
      <c r="U323" s="11"/>
    </row>
    <row r="324" spans="2:21" x14ac:dyDescent="0.25">
      <c r="B324" s="32">
        <v>43290</v>
      </c>
      <c r="C324" s="10">
        <f>'Equity Fund Metrics'!G322</f>
        <v>1.3885280966452473E-2</v>
      </c>
      <c r="D324" s="10">
        <f>'Equity Fund Metrics'!H322</f>
        <v>9.0044427477058431E-3</v>
      </c>
      <c r="E324" s="10">
        <f>'Equity Fund Metrics'!I322</f>
        <v>4.8808382187466304E-3</v>
      </c>
      <c r="F324" s="10">
        <f>'Equity Fund Metrics'!J322</f>
        <v>9.2484846586431742E-3</v>
      </c>
      <c r="G324" s="36"/>
      <c r="H324" s="10">
        <f t="array" ref="H324">PRODUCT(1+C$8:C324)</f>
        <v>1.3424150089502449</v>
      </c>
      <c r="I324" s="10">
        <f t="array" ref="I324">PRODUCT(1+D$8:D324)</f>
        <v>1.2080726905897337</v>
      </c>
      <c r="J324" s="10">
        <f t="array" ref="J324">PRODUCT(1+E$8:E324)</f>
        <v>1.1140374616071897</v>
      </c>
      <c r="K324" s="10">
        <f t="array" ref="K324">PRODUCT(1+F$8:F324)</f>
        <v>1.215388616948919</v>
      </c>
      <c r="L324" s="36"/>
      <c r="M324" s="10">
        <f>1-H324/MAX(H$8:H324)</f>
        <v>1.7527325859938769E-2</v>
      </c>
      <c r="N324" s="10">
        <f>1-I324/MAX(I$8:I324)</f>
        <v>2.2032919149700292E-2</v>
      </c>
      <c r="O324" s="10">
        <f>1-J324/MAX(J$8:J324)</f>
        <v>2.8295288955261788E-2</v>
      </c>
      <c r="P324" s="10">
        <f>1-K324/MAX(K$8:K324)</f>
        <v>1.5073510336979679E-2</v>
      </c>
      <c r="Q324" s="36"/>
      <c r="R324" s="10"/>
      <c r="S324" s="10"/>
      <c r="T324" s="10"/>
      <c r="U324" s="11"/>
    </row>
    <row r="325" spans="2:21" x14ac:dyDescent="0.25">
      <c r="B325" s="32">
        <v>43291</v>
      </c>
      <c r="C325" s="10">
        <f>'Equity Fund Metrics'!G323</f>
        <v>-1.2068863289039777E-3</v>
      </c>
      <c r="D325" s="10">
        <f>'Equity Fund Metrics'!H323</f>
        <v>3.5983860293962167E-3</v>
      </c>
      <c r="E325" s="10">
        <f>'Equity Fund Metrics'!I323</f>
        <v>-4.8052723583001944E-3</v>
      </c>
      <c r="F325" s="10">
        <f>'Equity Fund Metrics'!J323</f>
        <v>3.3581224114812066E-3</v>
      </c>
      <c r="G325" s="36"/>
      <c r="H325" s="10">
        <f t="array" ref="H325">PRODUCT(1+C$8:C325)</f>
        <v>1.3407948666282274</v>
      </c>
      <c r="I325" s="10">
        <f t="array" ref="I325">PRODUCT(1+D$8:D325)</f>
        <v>1.2124198024820469</v>
      </c>
      <c r="J325" s="10">
        <f t="array" ref="J325">PRODUCT(1+E$8:E325)</f>
        <v>1.1086842081868178</v>
      </c>
      <c r="K325" s="10">
        <f t="array" ref="K325">PRODUCT(1+F$8:F325)</f>
        <v>1.2194700407021541</v>
      </c>
      <c r="L325" s="36"/>
      <c r="M325" s="10">
        <f>1-H325/MAX(H$8:H325)</f>
        <v>1.871305869888007E-2</v>
      </c>
      <c r="N325" s="10">
        <f>1-I325/MAX(I$8:I325)</f>
        <v>1.8513816068759126E-2</v>
      </c>
      <c r="O325" s="10">
        <f>1-J325/MAX(J$8:J325)</f>
        <v>3.296459474367508E-2</v>
      </c>
      <c r="P325" s="10">
        <f>1-K325/MAX(K$8:K325)</f>
        <v>1.1766006618380898E-2</v>
      </c>
      <c r="Q325" s="36"/>
      <c r="R325" s="10"/>
      <c r="S325" s="10"/>
      <c r="T325" s="10"/>
      <c r="U325" s="11"/>
    </row>
    <row r="326" spans="2:21" x14ac:dyDescent="0.25">
      <c r="B326" s="32">
        <v>43292</v>
      </c>
      <c r="C326" s="10">
        <f>'Equity Fund Metrics'!G324</f>
        <v>-1.2976071395328748E-2</v>
      </c>
      <c r="D326" s="10">
        <f>'Equity Fund Metrics'!H324</f>
        <v>-7.3142102072565329E-3</v>
      </c>
      <c r="E326" s="10">
        <f>'Equity Fund Metrics'!I324</f>
        <v>-5.6618611880722147E-3</v>
      </c>
      <c r="F326" s="10">
        <f>'Equity Fund Metrics'!J324</f>
        <v>-7.5973032666601433E-3</v>
      </c>
      <c r="G326" s="36"/>
      <c r="H326" s="10">
        <f t="array" ref="H326">PRODUCT(1+C$8:C326)</f>
        <v>1.3233966167123692</v>
      </c>
      <c r="I326" s="10">
        <f t="array" ref="I326">PRODUCT(1+D$8:D326)</f>
        <v>1.2035519091872529</v>
      </c>
      <c r="J326" s="10">
        <f t="array" ref="J326">PRODUCT(1+E$8:E326)</f>
        <v>1.1024069920986563</v>
      </c>
      <c r="K326" s="10">
        <f t="array" ref="K326">PRODUCT(1+F$8:F326)</f>
        <v>1.2102053569783335</v>
      </c>
      <c r="L326" s="36"/>
      <c r="M326" s="10">
        <f>1-H326/MAX(H$8:H326)</f>
        <v>3.1446308108507237E-2</v>
      </c>
      <c r="N326" s="10">
        <f>1-I326/MAX(I$8:I326)</f>
        <v>2.5692612333550247E-2</v>
      </c>
      <c r="O326" s="10">
        <f>1-J326/MAX(J$8:J326)</f>
        <v>3.8439814972187514E-2</v>
      </c>
      <c r="P326" s="10">
        <f>1-K326/MAX(K$8:K326)</f>
        <v>1.9273919964523656E-2</v>
      </c>
      <c r="Q326" s="36"/>
      <c r="R326" s="10"/>
      <c r="S326" s="10"/>
      <c r="T326" s="10"/>
      <c r="U326" s="11"/>
    </row>
    <row r="327" spans="2:21" x14ac:dyDescent="0.25">
      <c r="B327" s="32">
        <v>43293</v>
      </c>
      <c r="C327" s="10">
        <f>'Equity Fund Metrics'!G325</f>
        <v>1.676604277003535E-2</v>
      </c>
      <c r="D327" s="10">
        <f>'Equity Fund Metrics'!H325</f>
        <v>9.0657125798581095E-3</v>
      </c>
      <c r="E327" s="10">
        <f>'Equity Fund Metrics'!I325</f>
        <v>7.7003301901772403E-3</v>
      </c>
      <c r="F327" s="10">
        <f>'Equity Fund Metrics'!J325</f>
        <v>9.4507290893669719E-3</v>
      </c>
      <c r="G327" s="36"/>
      <c r="H327" s="10">
        <f t="array" ref="H327">PRODUCT(1+C$8:C327)</f>
        <v>1.3455847409898889</v>
      </c>
      <c r="I327" s="10">
        <f t="array" ref="I327">PRODUCT(1+D$8:D327)</f>
        <v>1.214462964870884</v>
      </c>
      <c r="J327" s="10">
        <f t="array" ref="J327">PRODUCT(1+E$8:E327)</f>
        <v>1.110895889941776</v>
      </c>
      <c r="K327" s="10">
        <f t="array" ref="K327">PRODUCT(1+F$8:F327)</f>
        <v>1.2216426799496365</v>
      </c>
      <c r="L327" s="36"/>
      <c r="M327" s="10">
        <f>1-H327/MAX(H$8:H327)</f>
        <v>1.5207495485178746E-2</v>
      </c>
      <c r="N327" s="10">
        <f>1-I327/MAX(I$8:I327)</f>
        <v>1.6859821592533741E-2</v>
      </c>
      <c r="O327" s="10">
        <f>1-J327/MAX(J$8:J327)</f>
        <v>3.1035484049745543E-2</v>
      </c>
      <c r="P327" s="10">
        <f>1-K327/MAX(K$8:K327)</f>
        <v>1.0005343471231498E-2</v>
      </c>
      <c r="Q327" s="36"/>
      <c r="R327" s="10"/>
      <c r="S327" s="10"/>
      <c r="T327" s="10"/>
      <c r="U327" s="11"/>
    </row>
    <row r="328" spans="2:21" x14ac:dyDescent="0.25">
      <c r="B328" s="32">
        <v>43294</v>
      </c>
      <c r="C328" s="10">
        <f>'Equity Fund Metrics'!G326</f>
        <v>1.5704912899958678E-3</v>
      </c>
      <c r="D328" s="10">
        <f>'Equity Fund Metrics'!H326</f>
        <v>7.8743751854748467E-4</v>
      </c>
      <c r="E328" s="10">
        <f>'Equity Fund Metrics'!I326</f>
        <v>7.8305377144838317E-4</v>
      </c>
      <c r="F328" s="10">
        <f>'Equity Fund Metrics'!J326</f>
        <v>8.2659020711990379E-4</v>
      </c>
      <c r="G328" s="36"/>
      <c r="H328" s="10">
        <f t="array" ref="H328">PRODUCT(1+C$8:C328)</f>
        <v>1.3476979701055649</v>
      </c>
      <c r="I328" s="10">
        <f t="array" ref="I328">PRODUCT(1+D$8:D328)</f>
        <v>1.2154192785743099</v>
      </c>
      <c r="J328" s="10">
        <f t="array" ref="J328">PRODUCT(1+E$8:E328)</f>
        <v>1.1117657811580814</v>
      </c>
      <c r="K328" s="10">
        <f t="array" ref="K328">PRODUCT(1+F$8:F328)</f>
        <v>1.2226524778254826</v>
      </c>
      <c r="L328" s="36"/>
      <c r="M328" s="10">
        <f>1-H328/MAX(H$8:H328)</f>
        <v>1.3660887434384983E-2</v>
      </c>
      <c r="N328" s="10">
        <f>1-I328/MAX(I$8:I328)</f>
        <v>1.6085660130064183E-2</v>
      </c>
      <c r="O328" s="10">
        <f>1-J328/MAX(J$8:J328)</f>
        <v>3.0276732731130962E-2</v>
      </c>
      <c r="P328" s="10">
        <f>1-K328/MAX(K$8:K328)</f>
        <v>9.1870235830437963E-3</v>
      </c>
      <c r="Q328" s="36"/>
      <c r="R328" s="10"/>
      <c r="S328" s="10"/>
      <c r="T328" s="10"/>
      <c r="U328" s="11"/>
    </row>
    <row r="329" spans="2:21" x14ac:dyDescent="0.25">
      <c r="B329" s="32">
        <v>43297</v>
      </c>
      <c r="C329" s="10">
        <f>'Equity Fund Metrics'!G327</f>
        <v>-2.1953230333817686E-3</v>
      </c>
      <c r="D329" s="10">
        <f>'Equity Fund Metrics'!H327</f>
        <v>-8.938680096047813E-4</v>
      </c>
      <c r="E329" s="10">
        <f>'Equity Fund Metrics'!I327</f>
        <v>-1.3014550237769873E-3</v>
      </c>
      <c r="F329" s="10">
        <f>'Equity Fund Metrics'!J327</f>
        <v>-9.5894076079363071E-4</v>
      </c>
      <c r="G329" s="36"/>
      <c r="H329" s="10">
        <f t="array" ref="H329">PRODUCT(1+C$8:C329)</f>
        <v>1.3447393377097503</v>
      </c>
      <c r="I329" s="10">
        <f t="array" ref="I329">PRODUCT(1+D$8:D329)</f>
        <v>1.2143328541629355</v>
      </c>
      <c r="J329" s="10">
        <f t="array" ref="J329">PRODUCT(1+E$8:E329)</f>
        <v>1.1103188679969298</v>
      </c>
      <c r="K329" s="10">
        <f t="array" ref="K329">PRODUCT(1+F$8:F329)</f>
        <v>1.2214800265282104</v>
      </c>
      <c r="L329" s="36"/>
      <c r="M329" s="10">
        <f>1-H329/MAX(H$8:H329)</f>
        <v>1.5826220406925606E-2</v>
      </c>
      <c r="N329" s="10">
        <f>1-I329/MAX(I$8:I329)</f>
        <v>1.696514968266527E-2</v>
      </c>
      <c r="O329" s="10">
        <f>1-J329/MAX(J$8:J329)</f>
        <v>3.1538783948991567E-2</v>
      </c>
      <c r="P329" s="10">
        <f>1-K329/MAX(K$8:K329)</f>
        <v>1.013715453245323E-2</v>
      </c>
      <c r="Q329" s="36"/>
      <c r="R329" s="10"/>
      <c r="S329" s="10"/>
      <c r="T329" s="10"/>
      <c r="U329" s="11"/>
    </row>
    <row r="330" spans="2:21" x14ac:dyDescent="0.25">
      <c r="B330" s="32">
        <v>43298</v>
      </c>
      <c r="C330" s="10">
        <f>'Equity Fund Metrics'!G328</f>
        <v>2.8285784967279071E-3</v>
      </c>
      <c r="D330" s="10">
        <f>'Equity Fund Metrics'!H328</f>
        <v>4.0448717441083915E-3</v>
      </c>
      <c r="E330" s="10">
        <f>'Equity Fund Metrics'!I328</f>
        <v>-1.2162932473804844E-3</v>
      </c>
      <c r="F330" s="10">
        <f>'Equity Fund Metrics'!J328</f>
        <v>3.9840570817393671E-3</v>
      </c>
      <c r="G330" s="36"/>
      <c r="H330" s="10">
        <f t="array" ref="H330">PRODUCT(1+C$8:C330)</f>
        <v>1.3485430384841002</v>
      </c>
      <c r="I330" s="10">
        <f t="array" ref="I330">PRODUCT(1+D$8:D330)</f>
        <v>1.2192446748126815</v>
      </c>
      <c r="J330" s="10">
        <f t="array" ref="J330">PRODUCT(1+E$8:E330)</f>
        <v>1.1089683946553459</v>
      </c>
      <c r="K330" s="10">
        <f t="array" ref="K330">PRODUCT(1+F$8:F330)</f>
        <v>1.2263464726781033</v>
      </c>
      <c r="L330" s="36"/>
      <c r="M330" s="10">
        <f>1-H330/MAX(H$8:H330)</f>
        <v>1.3042407616925322E-2</v>
      </c>
      <c r="N330" s="10">
        <f>1-I330/MAX(I$8:I330)</f>
        <v>1.2988899793142994E-2</v>
      </c>
      <c r="O330" s="10">
        <f>1-J330/MAX(J$8:J330)</f>
        <v>3.2716716786424405E-2</v>
      </c>
      <c r="P330" s="10">
        <f>1-K330/MAX(K$8:K330)</f>
        <v>6.1934844530175948E-3</v>
      </c>
      <c r="Q330" s="36"/>
      <c r="R330" s="10"/>
      <c r="S330" s="10"/>
      <c r="T330" s="10"/>
      <c r="U330" s="11"/>
    </row>
    <row r="331" spans="2:21" x14ac:dyDescent="0.25">
      <c r="B331" s="32">
        <v>43299</v>
      </c>
      <c r="C331" s="10">
        <f>'Equity Fund Metrics'!G329</f>
        <v>-5.4843302425903184E-3</v>
      </c>
      <c r="D331" s="10">
        <f>'Equity Fund Metrics'!H329</f>
        <v>2.1040094493083306E-3</v>
      </c>
      <c r="E331" s="10">
        <f>'Equity Fund Metrics'!I329</f>
        <v>-7.588339691898649E-3</v>
      </c>
      <c r="F331" s="10">
        <f>'Equity Fund Metrics'!J329</f>
        <v>1.7245924647133978E-3</v>
      </c>
      <c r="G331" s="36"/>
      <c r="H331" s="10">
        <f t="array" ref="H331">PRODUCT(1+C$8:C331)</f>
        <v>1.3411471831147073</v>
      </c>
      <c r="I331" s="10">
        <f t="array" ref="I331">PRODUCT(1+D$8:D331)</f>
        <v>1.2218099771295063</v>
      </c>
      <c r="J331" s="10">
        <f t="array" ref="J331">PRODUCT(1+E$8:E331)</f>
        <v>1.1005531657691217</v>
      </c>
      <c r="K331" s="10">
        <f t="array" ref="K331">PRODUCT(1+F$8:F331)</f>
        <v>1.2284614205640116</v>
      </c>
      <c r="L331" s="36"/>
      <c r="M331" s="10">
        <f>1-H331/MAX(H$8:H331)</f>
        <v>1.8455208988985894E-2</v>
      </c>
      <c r="N331" s="10">
        <f>1-I331/MAX(I$8:I331)</f>
        <v>1.0912219111735455E-2</v>
      </c>
      <c r="O331" s="10">
        <f>1-J331/MAX(J$8:J331)</f>
        <v>4.0056790917744056E-2</v>
      </c>
      <c r="P331" s="10">
        <f>1-K331/MAX(K$8:K331)</f>
        <v>4.4795732249223175E-3</v>
      </c>
      <c r="Q331" s="36"/>
      <c r="R331" s="10"/>
      <c r="S331" s="10"/>
      <c r="T331" s="10"/>
      <c r="U331" s="11"/>
    </row>
    <row r="332" spans="2:21" x14ac:dyDescent="0.25">
      <c r="B332" s="32">
        <v>43300</v>
      </c>
      <c r="C332" s="10">
        <f>'Equity Fund Metrics'!G330</f>
        <v>7.7730596858509582E-3</v>
      </c>
      <c r="D332" s="10">
        <f>'Equity Fund Metrics'!H330</f>
        <v>-3.7716027390188867E-3</v>
      </c>
      <c r="E332" s="10">
        <f>'Equity Fund Metrics'!I330</f>
        <v>1.1544662424869845E-2</v>
      </c>
      <c r="F332" s="10">
        <f>'Equity Fund Metrics'!J330</f>
        <v>-3.1943696177753945E-3</v>
      </c>
      <c r="G332" s="36"/>
      <c r="H332" s="10">
        <f t="array" ref="H332">PRODUCT(1+C$8:C332)</f>
        <v>1.3515720002165688</v>
      </c>
      <c r="I332" s="10">
        <f t="array" ref="I332">PRODUCT(1+D$8:D332)</f>
        <v>1.2172017952732042</v>
      </c>
      <c r="J332" s="10">
        <f t="array" ref="J332">PRODUCT(1+E$8:E332)</f>
        <v>1.113258680548548</v>
      </c>
      <c r="K332" s="10">
        <f t="array" ref="K332">PRODUCT(1+F$8:F332)</f>
        <v>1.2245372607255527</v>
      </c>
      <c r="L332" s="36"/>
      <c r="M332" s="10">
        <f>1-H332/MAX(H$8:H332)</f>
        <v>1.0825602744121143E-2</v>
      </c>
      <c r="N332" s="10">
        <f>1-I332/MAX(I$8:I332)</f>
        <v>1.4642665295263702E-2</v>
      </c>
      <c r="O332" s="10">
        <f>1-J332/MAX(J$8:J332)</f>
        <v>2.8974570621843054E-2</v>
      </c>
      <c r="P332" s="10">
        <f>1-K332/MAX(K$8:K332)</f>
        <v>7.6596334300874647E-3</v>
      </c>
      <c r="Q332" s="36"/>
      <c r="R332" s="10"/>
      <c r="S332" s="10"/>
      <c r="T332" s="10"/>
      <c r="U332" s="11"/>
    </row>
    <row r="333" spans="2:21" x14ac:dyDescent="0.25">
      <c r="B333" s="32">
        <v>43301</v>
      </c>
      <c r="C333" s="10">
        <f>'Equity Fund Metrics'!G331</f>
        <v>-2.2931835688324576E-3</v>
      </c>
      <c r="D333" s="10">
        <f>'Equity Fund Metrics'!H331</f>
        <v>-1.1428287265017323E-3</v>
      </c>
      <c r="E333" s="10">
        <f>'Equity Fund Metrics'!I331</f>
        <v>-1.1503548423307253E-3</v>
      </c>
      <c r="F333" s="10">
        <f>'Equity Fund Metrics'!J331</f>
        <v>-1.2003464686182685E-3</v>
      </c>
      <c r="G333" s="36"/>
      <c r="H333" s="10">
        <f t="array" ref="H333">PRODUCT(1+C$8:C333)</f>
        <v>1.3484725975135781</v>
      </c>
      <c r="I333" s="10">
        <f t="array" ref="I333">PRODUCT(1+D$8:D333)</f>
        <v>1.2158107420956163</v>
      </c>
      <c r="J333" s="10">
        <f t="array" ref="J333">PRODUCT(1+E$8:E333)</f>
        <v>1.1119780380346123</v>
      </c>
      <c r="K333" s="10">
        <f t="array" ref="K333">PRODUCT(1+F$8:F333)</f>
        <v>1.2230673917489494</v>
      </c>
      <c r="L333" s="36"/>
      <c r="M333" s="10">
        <f>1-H333/MAX(H$8:H333)</f>
        <v>1.3093961218618055E-2</v>
      </c>
      <c r="N333" s="10">
        <f>1-I333/MAX(I$8:I333)</f>
        <v>1.5768759963233459E-2</v>
      </c>
      <c r="O333" s="10">
        <f>1-J333/MAX(J$8:J333)</f>
        <v>3.0091594426554513E-2</v>
      </c>
      <c r="P333" s="10">
        <f>1-K333/MAX(K$8:K333)</f>
        <v>8.8507856847669375E-3</v>
      </c>
      <c r="Q333" s="36"/>
      <c r="R333" s="10"/>
      <c r="S333" s="10"/>
      <c r="T333" s="10"/>
      <c r="U333" s="11"/>
    </row>
    <row r="334" spans="2:21" x14ac:dyDescent="0.25">
      <c r="B334" s="32">
        <v>43304</v>
      </c>
      <c r="C334" s="10">
        <f>'Equity Fund Metrics'!G332</f>
        <v>8.8795639394012582E-4</v>
      </c>
      <c r="D334" s="10">
        <f>'Equity Fund Metrics'!H332</f>
        <v>1.8591632916049594E-3</v>
      </c>
      <c r="E334" s="10">
        <f>'Equity Fund Metrics'!I332</f>
        <v>-9.7120689766483359E-4</v>
      </c>
      <c r="F334" s="10">
        <f>'Equity Fund Metrics'!J332</f>
        <v>1.8106029467217176E-3</v>
      </c>
      <c r="G334" s="36"/>
      <c r="H334" s="10">
        <f t="array" ref="H334">PRODUCT(1+C$8:C334)</f>
        <v>1.3496699823785934</v>
      </c>
      <c r="I334" s="10">
        <f t="array" ref="I334">PRODUCT(1+D$8:D334)</f>
        <v>1.2180711327968594</v>
      </c>
      <c r="J334" s="10">
        <f t="array" ref="J334">PRODUCT(1+E$8:E334)</f>
        <v>1.1108980772940211</v>
      </c>
      <c r="K334" s="10">
        <f t="array" ref="K334">PRODUCT(1+F$8:F334)</f>
        <v>1.2252818811724893</v>
      </c>
      <c r="L334" s="36"/>
      <c r="M334" s="10">
        <f>1-H334/MAX(H$8:H334)</f>
        <v>1.2217631691263997E-2</v>
      </c>
      <c r="N334" s="10">
        <f>1-I334/MAX(I$8:I334)</f>
        <v>1.3938913371306372E-2</v>
      </c>
      <c r="O334" s="10">
        <f>1-J334/MAX(J$8:J334)</f>
        <v>3.1033576160150678E-2</v>
      </c>
      <c r="P334" s="10">
        <f>1-K334/MAX(K$8:K334)</f>
        <v>7.0562079966869362E-3</v>
      </c>
      <c r="Q334" s="36"/>
      <c r="R334" s="10"/>
      <c r="S334" s="10"/>
      <c r="T334" s="10"/>
      <c r="U334" s="11"/>
    </row>
    <row r="335" spans="2:21" x14ac:dyDescent="0.25">
      <c r="B335" s="32">
        <v>43305</v>
      </c>
      <c r="C335" s="10">
        <f>'Equity Fund Metrics'!G333</f>
        <v>7.2543363406303296E-3</v>
      </c>
      <c r="D335" s="10">
        <f>'Equity Fund Metrics'!H333</f>
        <v>5.0321257942023134E-3</v>
      </c>
      <c r="E335" s="10">
        <f>'Equity Fund Metrics'!I333</f>
        <v>2.2222105464280162E-3</v>
      </c>
      <c r="F335" s="10">
        <f>'Equity Fund Metrics'!J333</f>
        <v>5.1432363215237137E-3</v>
      </c>
      <c r="G335" s="36"/>
      <c r="H335" s="10">
        <f t="array" ref="H335">PRODUCT(1+C$8:C335)</f>
        <v>1.3594609423796202</v>
      </c>
      <c r="I335" s="10">
        <f t="array" ref="I335">PRODUCT(1+D$8:D335)</f>
        <v>1.2242006199633797</v>
      </c>
      <c r="J335" s="10">
        <f t="array" ref="J335">PRODUCT(1+E$8:E335)</f>
        <v>1.1133667267173906</v>
      </c>
      <c r="K335" s="10">
        <f t="array" ref="K335">PRODUCT(1+F$8:F335)</f>
        <v>1.2315837954478406</v>
      </c>
      <c r="L335" s="36"/>
      <c r="M335" s="10">
        <f>1-H335/MAX(H$8:H335)</f>
        <v>5.0519261602081089E-3</v>
      </c>
      <c r="N335" s="10">
        <f>1-I335/MAX(I$8:I335)</f>
        <v>8.976929942623002E-3</v>
      </c>
      <c r="O335" s="10">
        <f>1-J335/MAX(J$8:J335)</f>
        <v>2.8880328753959073E-2</v>
      </c>
      <c r="P335" s="10">
        <f>1-K335/MAX(K$8:K335)</f>
        <v>1.9492634204238968E-3</v>
      </c>
      <c r="Q335" s="36"/>
      <c r="R335" s="10"/>
      <c r="S335" s="10"/>
      <c r="T335" s="10"/>
      <c r="U335" s="11"/>
    </row>
    <row r="336" spans="2:21" x14ac:dyDescent="0.25">
      <c r="B336" s="32">
        <v>43306</v>
      </c>
      <c r="C336" s="10">
        <f>'Equity Fund Metrics'!G334</f>
        <v>9.4301508295302483E-3</v>
      </c>
      <c r="D336" s="10">
        <f>'Equity Fund Metrics'!H334</f>
        <v>8.5224443699458696E-3</v>
      </c>
      <c r="E336" s="10">
        <f>'Equity Fund Metrics'!I334</f>
        <v>9.0770645958437868E-4</v>
      </c>
      <c r="F336" s="10">
        <f>'Equity Fund Metrics'!J334</f>
        <v>8.5678296929250879E-3</v>
      </c>
      <c r="G336" s="36"/>
      <c r="H336" s="10">
        <f t="array" ref="H336">PRODUCT(1+C$8:C336)</f>
        <v>1.3722808641131155</v>
      </c>
      <c r="I336" s="10">
        <f t="array" ref="I336">PRODUCT(1+D$8:D336)</f>
        <v>1.234633801644671</v>
      </c>
      <c r="J336" s="10">
        <f t="array" ref="J336">PRODUCT(1+E$8:E336)</f>
        <v>1.1143773368871182</v>
      </c>
      <c r="K336" s="10">
        <f t="array" ref="K336">PRODUCT(1+F$8:F336)</f>
        <v>1.2421357956598038</v>
      </c>
      <c r="L336" s="36"/>
      <c r="M336" s="10">
        <f>1-H336/MAX(H$8:H336)</f>
        <v>0</v>
      </c>
      <c r="N336" s="10">
        <f>1-I336/MAX(I$8:I336)</f>
        <v>5.3099095872599644E-4</v>
      </c>
      <c r="O336" s="10">
        <f>1-J336/MAX(J$8:J336)</f>
        <v>2.7998837155339684E-2</v>
      </c>
      <c r="P336" s="10">
        <f>1-K336/MAX(K$8:K336)</f>
        <v>0</v>
      </c>
      <c r="Q336" s="36"/>
      <c r="R336" s="10"/>
      <c r="S336" s="10"/>
      <c r="T336" s="10"/>
      <c r="U336" s="11"/>
    </row>
    <row r="337" spans="2:21" x14ac:dyDescent="0.25">
      <c r="B337" s="32">
        <v>43307</v>
      </c>
      <c r="C337" s="10">
        <f>'Equity Fund Metrics'!G335</f>
        <v>-3.1312097357354407E-3</v>
      </c>
      <c r="D337" s="10">
        <f>'Equity Fund Metrics'!H335</f>
        <v>-2.3592281030865303E-3</v>
      </c>
      <c r="E337" s="10">
        <f>'Equity Fund Metrics'!I335</f>
        <v>-7.719816326489104E-4</v>
      </c>
      <c r="F337" s="10">
        <f>'Equity Fund Metrics'!J335</f>
        <v>-2.3978271847189757E-3</v>
      </c>
      <c r="G337" s="36"/>
      <c r="H337" s="10">
        <f t="array" ref="H337">PRODUCT(1+C$8:C337)</f>
        <v>1.3679839649112411</v>
      </c>
      <c r="I337" s="10">
        <f t="array" ref="I337">PRODUCT(1+D$8:D337)</f>
        <v>1.2317210188828103</v>
      </c>
      <c r="J337" s="10">
        <f t="array" ref="J337">PRODUCT(1+E$8:E337)</f>
        <v>1.113517058051201</v>
      </c>
      <c r="K337" s="10">
        <f t="array" ref="K337">PRODUCT(1+F$8:F337)</f>
        <v>1.2391573686818582</v>
      </c>
      <c r="L337" s="36"/>
      <c r="M337" s="10">
        <f>1-H337/MAX(H$8:H337)</f>
        <v>3.1312097357354407E-3</v>
      </c>
      <c r="N337" s="10">
        <f>1-I337/MAX(I$8:I337)</f>
        <v>2.8889663330201598E-3</v>
      </c>
      <c r="O337" s="10">
        <f>1-J337/MAX(J$8:J337)</f>
        <v>2.8749204199969181E-2</v>
      </c>
      <c r="P337" s="10">
        <f>1-K337/MAX(K$8:K337)</f>
        <v>2.3978271847189259E-3</v>
      </c>
      <c r="Q337" s="36"/>
      <c r="R337" s="10"/>
      <c r="S337" s="10"/>
      <c r="T337" s="10"/>
      <c r="U337" s="11"/>
    </row>
    <row r="338" spans="2:21" x14ac:dyDescent="0.25">
      <c r="B338" s="32">
        <v>43308</v>
      </c>
      <c r="C338" s="10">
        <f>'Equity Fund Metrics'!G336</f>
        <v>-1.6631437934514048E-2</v>
      </c>
      <c r="D338" s="10">
        <f>'Equity Fund Metrics'!H336</f>
        <v>-6.7761440598858025E-3</v>
      </c>
      <c r="E338" s="10">
        <f>'Equity Fund Metrics'!I336</f>
        <v>-9.8552938746282459E-3</v>
      </c>
      <c r="F338" s="10">
        <f>'Equity Fund Metrics'!J336</f>
        <v>-7.2689087536172148E-3</v>
      </c>
      <c r="G338" s="36"/>
      <c r="H338" s="10">
        <f t="array" ref="H338">PRODUCT(1+C$8:C338)</f>
        <v>1.3452324245034093</v>
      </c>
      <c r="I338" s="10">
        <f t="array" ref="I338">PRODUCT(1+D$8:D338)</f>
        <v>1.223374699817271</v>
      </c>
      <c r="J338" s="10">
        <f t="array" ref="J338">PRODUCT(1+E$8:E338)</f>
        <v>1.1025430202096951</v>
      </c>
      <c r="K338" s="10">
        <f t="array" ref="K338">PRODUCT(1+F$8:F338)</f>
        <v>1.2301500468375375</v>
      </c>
      <c r="L338" s="36"/>
      <c r="M338" s="10">
        <f>1-H338/MAX(H$8:H338)</f>
        <v>1.9710571149869627E-2</v>
      </c>
      <c r="N338" s="10">
        <f>1-I338/MAX(I$8:I338)</f>
        <v>9.6455343408493599E-3</v>
      </c>
      <c r="O338" s="10">
        <f>1-J338/MAX(J$8:J338)</f>
        <v>3.8321166218544978E-2</v>
      </c>
      <c r="P338" s="10">
        <f>1-K338/MAX(K$8:K338)</f>
        <v>9.6493063513234389E-3</v>
      </c>
      <c r="Q338" s="36"/>
      <c r="R338" s="10"/>
      <c r="S338" s="10"/>
      <c r="T338" s="10"/>
      <c r="U338" s="11"/>
    </row>
    <row r="339" spans="2:21" x14ac:dyDescent="0.25">
      <c r="B339" s="32">
        <v>43311</v>
      </c>
      <c r="C339" s="10">
        <f>'Equity Fund Metrics'!G337</f>
        <v>-5.6027199767781921E-3</v>
      </c>
      <c r="D339" s="10">
        <f>'Equity Fund Metrics'!H337</f>
        <v>-5.2234808208022621E-3</v>
      </c>
      <c r="E339" s="10">
        <f>'Equity Fund Metrics'!I337</f>
        <v>-3.7923915597593005E-4</v>
      </c>
      <c r="F339" s="10">
        <f>'Equity Fund Metrics'!J337</f>
        <v>-5.2424427786010586E-3</v>
      </c>
      <c r="G339" s="36"/>
      <c r="H339" s="10">
        <f t="array" ref="H339">PRODUCT(1+C$8:C339)</f>
        <v>1.3376954639252343</v>
      </c>
      <c r="I339" s="10">
        <f t="array" ref="I339">PRODUCT(1+D$8:D339)</f>
        <v>1.2169844255361209</v>
      </c>
      <c r="J339" s="10">
        <f t="array" ref="J339">PRODUCT(1+E$8:E339)</f>
        <v>1.1021248927252836</v>
      </c>
      <c r="K339" s="10">
        <f t="array" ref="K339">PRODUCT(1+F$8:F339)</f>
        <v>1.2237010556078982</v>
      </c>
      <c r="L339" s="36"/>
      <c r="M339" s="10">
        <f>1-H339/MAX(H$8:H339)</f>
        <v>2.5202858315912735E-2</v>
      </c>
      <c r="N339" s="10">
        <f>1-I339/MAX(I$8:I339)</f>
        <v>1.4818631898015688E-2</v>
      </c>
      <c r="O339" s="10">
        <f>1-J339/MAX(J$8:J339)</f>
        <v>3.8685872487788098E-2</v>
      </c>
      <c r="P339" s="10">
        <f>1-K339/MAX(K$8:K339)</f>
        <v>1.4841163193524576E-2</v>
      </c>
      <c r="Q339" s="36"/>
      <c r="R339" s="10"/>
      <c r="S339" s="10"/>
      <c r="T339" s="10"/>
      <c r="U339" s="11"/>
    </row>
    <row r="340" spans="2:21" x14ac:dyDescent="0.25">
      <c r="B340" s="32">
        <v>43312</v>
      </c>
      <c r="C340" s="10">
        <f>'Equity Fund Metrics'!G338</f>
        <v>2.0009376709211324E-3</v>
      </c>
      <c r="D340" s="10">
        <f>'Equity Fund Metrics'!H338</f>
        <v>4.9292420132667214E-3</v>
      </c>
      <c r="E340" s="10">
        <f>'Equity Fund Metrics'!I338</f>
        <v>-2.928304342345589E-3</v>
      </c>
      <c r="F340" s="10">
        <f>'Equity Fund Metrics'!J338</f>
        <v>4.782826796149442E-3</v>
      </c>
      <c r="G340" s="36"/>
      <c r="H340" s="10">
        <f t="array" ref="H340">PRODUCT(1+C$8:C340)</f>
        <v>1.3403721091712226</v>
      </c>
      <c r="I340" s="10">
        <f t="array" ref="I340">PRODUCT(1+D$8:D340)</f>
        <v>1.2229832362959647</v>
      </c>
      <c r="J340" s="10">
        <f t="array" ref="J340">PRODUCT(1+E$8:E340)</f>
        <v>1.098897535616109</v>
      </c>
      <c r="K340" s="10">
        <f t="array" ref="K340">PRODUCT(1+F$8:F340)</f>
        <v>1.229553805807136</v>
      </c>
      <c r="L340" s="36"/>
      <c r="M340" s="10">
        <f>1-H340/MAX(H$8:H340)</f>
        <v>2.325234999361081E-2</v>
      </c>
      <c r="N340" s="10">
        <f>1-I340/MAX(I$8:I340)</f>
        <v>9.9624345076798626E-3</v>
      </c>
      <c r="O340" s="10">
        <f>1-J340/MAX(J$8:J340)</f>
        <v>4.1500892821740298E-2</v>
      </c>
      <c r="P340" s="10">
        <f>1-K340/MAX(K$8:K340)</f>
        <v>1.0129319110383062E-2</v>
      </c>
      <c r="Q340" s="36"/>
      <c r="R340" s="10"/>
      <c r="S340" s="10"/>
      <c r="T340" s="10"/>
      <c r="U340" s="11"/>
    </row>
    <row r="341" spans="2:21" x14ac:dyDescent="0.25">
      <c r="B341" s="32">
        <v>43313</v>
      </c>
      <c r="C341" s="10">
        <f>'Equity Fund Metrics'!G339</f>
        <v>5.8910244552719204E-2</v>
      </c>
      <c r="D341" s="10">
        <f>'Equity Fund Metrics'!H339</f>
        <v>-1.6702911815685839E-3</v>
      </c>
      <c r="E341" s="10">
        <f>'Equity Fund Metrics'!I339</f>
        <v>6.0580535734287788E-2</v>
      </c>
      <c r="F341" s="10">
        <f>'Equity Fund Metrics'!J339</f>
        <v>1.3587356051458057E-3</v>
      </c>
      <c r="G341" s="36"/>
      <c r="H341" s="10">
        <f t="array" ref="H341">PRODUCT(1+C$8:C341)</f>
        <v>1.4193337579141434</v>
      </c>
      <c r="I341" s="10">
        <f t="array" ref="I341">PRODUCT(1+D$8:D341)</f>
        <v>1.2209404981811733</v>
      </c>
      <c r="J341" s="10">
        <f t="array" ref="J341">PRODUCT(1+E$8:E341)</f>
        <v>1.1654693370408216</v>
      </c>
      <c r="K341" s="10">
        <f t="array" ref="K341">PRODUCT(1+F$8:F341)</f>
        <v>1.2312244443415288</v>
      </c>
      <c r="L341" s="36"/>
      <c r="M341" s="10">
        <f>1-H341/MAX(H$8:H341)</f>
        <v>0</v>
      </c>
      <c r="N341" s="10">
        <f>1-I341/MAX(I$8:I341)</f>
        <v>1.1616085522743291E-2</v>
      </c>
      <c r="O341" s="10">
        <f>1-J341/MAX(J$8:J341)</f>
        <v>0</v>
      </c>
      <c r="P341" s="10">
        <f>1-K341/MAX(K$8:K341)</f>
        <v>8.7843465717684088E-3</v>
      </c>
      <c r="Q341" s="36"/>
      <c r="R341" s="10"/>
      <c r="S341" s="10"/>
      <c r="T341" s="10"/>
      <c r="U341" s="11"/>
    </row>
    <row r="342" spans="2:21" x14ac:dyDescent="0.25">
      <c r="B342" s="32">
        <v>43314</v>
      </c>
      <c r="C342" s="10">
        <f>'Equity Fund Metrics'!G340</f>
        <v>2.9230656213460326E-2</v>
      </c>
      <c r="D342" s="10">
        <f>'Equity Fund Metrics'!H340</f>
        <v>5.447490197665994E-3</v>
      </c>
      <c r="E342" s="10">
        <f>'Equity Fund Metrics'!I340</f>
        <v>2.3783166015794333E-2</v>
      </c>
      <c r="F342" s="10">
        <f>'Equity Fund Metrics'!J340</f>
        <v>6.6366484984557101E-3</v>
      </c>
      <c r="G342" s="36"/>
      <c r="H342" s="10">
        <f t="array" ref="H342">PRODUCT(1+C$8:C342)</f>
        <v>1.4608218150438905</v>
      </c>
      <c r="I342" s="10">
        <f t="array" ref="I342">PRODUCT(1+D$8:D342)</f>
        <v>1.2275915595769487</v>
      </c>
      <c r="J342" s="10">
        <f t="array" ref="J342">PRODUCT(1+E$8:E342)</f>
        <v>1.1931878877699811</v>
      </c>
      <c r="K342" s="10">
        <f t="array" ref="K342">PRODUCT(1+F$8:F342)</f>
        <v>1.23939564820133</v>
      </c>
      <c r="L342" s="36"/>
      <c r="M342" s="10">
        <f>1-H342/MAX(H$8:H342)</f>
        <v>0</v>
      </c>
      <c r="N342" s="10">
        <f>1-I342/MAX(I$8:I342)</f>
        <v>6.2318738370977789E-3</v>
      </c>
      <c r="O342" s="10">
        <f>1-J342/MAX(J$8:J342)</f>
        <v>0</v>
      </c>
      <c r="P342" s="10">
        <f>1-K342/MAX(K$8:K342)</f>
        <v>2.2059966937981734E-3</v>
      </c>
      <c r="Q342" s="36"/>
      <c r="R342" s="10"/>
      <c r="S342" s="10"/>
      <c r="T342" s="10"/>
      <c r="U342" s="11"/>
    </row>
    <row r="343" spans="2:21" x14ac:dyDescent="0.25">
      <c r="B343" s="32">
        <v>43315</v>
      </c>
      <c r="C343" s="10">
        <f>'Equity Fund Metrics'!G341</f>
        <v>2.89320585702324E-3</v>
      </c>
      <c r="D343" s="10">
        <f>'Equity Fund Metrics'!H341</f>
        <v>4.2849346770412744E-3</v>
      </c>
      <c r="E343" s="10">
        <f>'Equity Fund Metrics'!I341</f>
        <v>-1.3917288200180344E-3</v>
      </c>
      <c r="F343" s="10">
        <f>'Equity Fund Metrics'!J341</f>
        <v>4.2153482360403728E-3</v>
      </c>
      <c r="G343" s="36"/>
      <c r="H343" s="10">
        <f t="array" ref="H343">PRODUCT(1+C$8:C343)</f>
        <v>1.4650482732752428</v>
      </c>
      <c r="I343" s="10">
        <f t="array" ref="I343">PRODUCT(1+D$8:D343)</f>
        <v>1.232851709219823</v>
      </c>
      <c r="J343" s="10">
        <f t="array" ref="J343">PRODUCT(1+E$8:E343)</f>
        <v>1.1915272937988752</v>
      </c>
      <c r="K343" s="10">
        <f t="array" ref="K343">PRODUCT(1+F$8:F343)</f>
        <v>1.2446201324607316</v>
      </c>
      <c r="L343" s="36"/>
      <c r="M343" s="10">
        <f>1-H343/MAX(H$8:H343)</f>
        <v>0</v>
      </c>
      <c r="N343" s="10">
        <f>1-I343/MAX(I$8:I343)</f>
        <v>1.9736423323640784E-3</v>
      </c>
      <c r="O343" s="10">
        <f>1-J343/MAX(J$8:J343)</f>
        <v>1.3917288200179234E-3</v>
      </c>
      <c r="P343" s="10">
        <f>1-K343/MAX(K$8:K343)</f>
        <v>0</v>
      </c>
      <c r="Q343" s="36"/>
      <c r="R343" s="10"/>
      <c r="S343" s="10"/>
      <c r="T343" s="10"/>
      <c r="U343" s="11"/>
    </row>
    <row r="344" spans="2:21" x14ac:dyDescent="0.25">
      <c r="B344" s="32">
        <v>43318</v>
      </c>
      <c r="C344" s="10">
        <f>'Equity Fund Metrics'!G342</f>
        <v>5.1925182627747812E-3</v>
      </c>
      <c r="D344" s="10">
        <f>'Equity Fund Metrics'!H342</f>
        <v>3.6669303929031116E-3</v>
      </c>
      <c r="E344" s="10">
        <f>'Equity Fund Metrics'!I342</f>
        <v>1.5255878698716696E-3</v>
      </c>
      <c r="F344" s="10">
        <f>'Equity Fund Metrics'!J342</f>
        <v>3.7432097863966947E-3</v>
      </c>
      <c r="G344" s="36"/>
      <c r="H344" s="10">
        <f t="array" ref="H344">PRODUCT(1+C$8:C344)</f>
        <v>1.4726555631900711</v>
      </c>
      <c r="I344" s="10">
        <f t="array" ref="I344">PRODUCT(1+D$8:D344)</f>
        <v>1.2373724906223038</v>
      </c>
      <c r="J344" s="10">
        <f t="array" ref="J344">PRODUCT(1+E$8:E344)</f>
        <v>1.1933450733849158</v>
      </c>
      <c r="K344" s="10">
        <f t="array" ref="K344">PRODUCT(1+F$8:F344)</f>
        <v>1.249279006720905</v>
      </c>
      <c r="L344" s="36"/>
      <c r="M344" s="10">
        <f>1-H344/MAX(H$8:H344)</f>
        <v>0</v>
      </c>
      <c r="N344" s="10">
        <f>1-I344/MAX(I$8:I344)</f>
        <v>0</v>
      </c>
      <c r="O344" s="10">
        <f>1-J344/MAX(J$8:J344)</f>
        <v>0</v>
      </c>
      <c r="P344" s="10">
        <f>1-K344/MAX(K$8:K344)</f>
        <v>0</v>
      </c>
      <c r="Q344" s="36"/>
      <c r="R344" s="10"/>
      <c r="S344" s="10"/>
      <c r="T344" s="10"/>
      <c r="U344" s="11"/>
    </row>
    <row r="345" spans="2:21" x14ac:dyDescent="0.25">
      <c r="B345" s="32">
        <v>43319</v>
      </c>
      <c r="C345" s="10">
        <f>'Equity Fund Metrics'!G343</f>
        <v>-9.3748898466367026E-3</v>
      </c>
      <c r="D345" s="10">
        <f>'Equity Fund Metrics'!H343</f>
        <v>3.3024209028829077E-3</v>
      </c>
      <c r="E345" s="10">
        <f>'Equity Fund Metrics'!I343</f>
        <v>-1.267731074951961E-2</v>
      </c>
      <c r="F345" s="10">
        <f>'Equity Fund Metrics'!J343</f>
        <v>2.6685553654069269E-3</v>
      </c>
      <c r="G345" s="36"/>
      <c r="H345" s="10">
        <f t="array" ref="H345">PRODUCT(1+C$8:C345)</f>
        <v>1.4588495795031273</v>
      </c>
      <c r="I345" s="10">
        <f t="array" ref="I345">PRODUCT(1+D$8:D345)</f>
        <v>1.2414588153999873</v>
      </c>
      <c r="J345" s="10">
        <f t="array" ref="J345">PRODUCT(1+E$8:E345)</f>
        <v>1.178216667058207</v>
      </c>
      <c r="K345" s="10">
        <f t="array" ref="K345">PRODUCT(1+F$8:F345)</f>
        <v>1.2526127769171802</v>
      </c>
      <c r="L345" s="36"/>
      <c r="M345" s="10">
        <f>1-H345/MAX(H$8:H345)</f>
        <v>9.3748898466368136E-3</v>
      </c>
      <c r="N345" s="10">
        <f>1-I345/MAX(I$8:I345)</f>
        <v>0</v>
      </c>
      <c r="O345" s="10">
        <f>1-J345/MAX(J$8:J345)</f>
        <v>1.2677310749519499E-2</v>
      </c>
      <c r="P345" s="10">
        <f>1-K345/MAX(K$8:K345)</f>
        <v>0</v>
      </c>
      <c r="Q345" s="36"/>
      <c r="R345" s="10"/>
      <c r="S345" s="10"/>
      <c r="T345" s="10"/>
      <c r="U345" s="11"/>
    </row>
    <row r="346" spans="2:21" x14ac:dyDescent="0.25">
      <c r="B346" s="32">
        <v>43320</v>
      </c>
      <c r="C346" s="10">
        <f>'Equity Fund Metrics'!G344</f>
        <v>6.7599401690898731E-4</v>
      </c>
      <c r="D346" s="10">
        <f>'Equity Fund Metrics'!H344</f>
        <v>-4.2024402860985077E-4</v>
      </c>
      <c r="E346" s="10">
        <f>'Equity Fund Metrics'!I344</f>
        <v>1.0962380455188381E-3</v>
      </c>
      <c r="F346" s="10">
        <f>'Equity Fund Metrics'!J344</f>
        <v>-3.6543212633390884E-4</v>
      </c>
      <c r="G346" s="36"/>
      <c r="H346" s="10">
        <f t="array" ref="H346">PRODUCT(1+C$8:C346)</f>
        <v>1.4598357530904416</v>
      </c>
      <c r="I346" s="10">
        <f t="array" ref="I346">PRODUCT(1+D$8:D346)</f>
        <v>1.2409370997460503</v>
      </c>
      <c r="J346" s="10">
        <f t="array" ref="J346">PRODUCT(1+E$8:E346)</f>
        <v>1.1795082729945006</v>
      </c>
      <c r="K346" s="10">
        <f t="array" ref="K346">PRODUCT(1+F$8:F346)</f>
        <v>1.2521550319666384</v>
      </c>
      <c r="L346" s="36"/>
      <c r="M346" s="10">
        <f>1-H346/MAX(H$8:H346)</f>
        <v>8.7052331991733789E-3</v>
      </c>
      <c r="N346" s="10">
        <f>1-I346/MAX(I$8:I346)</f>
        <v>4.2024402860996179E-4</v>
      </c>
      <c r="O346" s="10">
        <f>1-J346/MAX(J$8:J346)</f>
        <v>1.1594970054359277E-2</v>
      </c>
      <c r="P346" s="10">
        <f>1-K346/MAX(K$8:K346)</f>
        <v>3.6543212633388666E-4</v>
      </c>
      <c r="Q346" s="36"/>
      <c r="R346" s="10"/>
      <c r="S346" s="10"/>
      <c r="T346" s="10"/>
      <c r="U346" s="11"/>
    </row>
    <row r="347" spans="2:21" x14ac:dyDescent="0.25">
      <c r="B347" s="32">
        <v>43321</v>
      </c>
      <c r="C347" s="10">
        <f>'Equity Fund Metrics'!G345</f>
        <v>7.8649555398704329E-3</v>
      </c>
      <c r="D347" s="10">
        <f>'Equity Fund Metrics'!H345</f>
        <v>-1.3659969110636494E-3</v>
      </c>
      <c r="E347" s="10">
        <f>'Equity Fund Metrics'!I345</f>
        <v>9.2309524509340823E-3</v>
      </c>
      <c r="F347" s="10">
        <f>'Equity Fund Metrics'!J345</f>
        <v>-9.0444928851694524E-4</v>
      </c>
      <c r="G347" s="36"/>
      <c r="H347" s="10">
        <f t="array" ref="H347">PRODUCT(1+C$8:C347)</f>
        <v>1.4713172963840111</v>
      </c>
      <c r="I347" s="10">
        <f t="array" ref="I347">PRODUCT(1+D$8:D347)</f>
        <v>1.2392419835009729</v>
      </c>
      <c r="J347" s="10">
        <f t="array" ref="J347">PRODUCT(1+E$8:E347)</f>
        <v>1.1903962577779963</v>
      </c>
      <c r="K347" s="10">
        <f t="array" ref="K347">PRODUCT(1+F$8:F347)</f>
        <v>1.2510225212388633</v>
      </c>
      <c r="L347" s="36"/>
      <c r="M347" s="10">
        <f>1-H347/MAX(H$8:H347)</f>
        <v>9.0874393137863052E-4</v>
      </c>
      <c r="N347" s="10">
        <f>1-I347/MAX(I$8:I347)</f>
        <v>1.7856668876286008E-3</v>
      </c>
      <c r="O347" s="10">
        <f>1-J347/MAX(J$8:J347)</f>
        <v>2.4710502206668483E-3</v>
      </c>
      <c r="P347" s="10">
        <f>1-K347/MAX(K$8:K347)</f>
        <v>1.269550900024119E-3</v>
      </c>
      <c r="Q347" s="36"/>
      <c r="R347" s="10"/>
      <c r="S347" s="10"/>
      <c r="T347" s="10"/>
      <c r="U347" s="11"/>
    </row>
    <row r="348" spans="2:21" x14ac:dyDescent="0.25">
      <c r="B348" s="32">
        <v>43322</v>
      </c>
      <c r="C348" s="10">
        <f>'Equity Fund Metrics'!G346</f>
        <v>-2.9786385228901535E-3</v>
      </c>
      <c r="D348" s="10">
        <f>'Equity Fund Metrics'!H346</f>
        <v>-6.7002124265543861E-3</v>
      </c>
      <c r="E348" s="10">
        <f>'Equity Fund Metrics'!I346</f>
        <v>3.7215739036642326E-3</v>
      </c>
      <c r="F348" s="10">
        <f>'Equity Fund Metrics'!J346</f>
        <v>-6.5141337313711746E-3</v>
      </c>
      <c r="G348" s="36"/>
      <c r="H348" s="10">
        <f t="array" ref="H348">PRODUCT(1+C$8:C348)</f>
        <v>1.4669347740056071</v>
      </c>
      <c r="I348" s="10">
        <f t="array" ref="I348">PRODUCT(1+D$8:D348)</f>
        <v>1.2309387989636118</v>
      </c>
      <c r="J348" s="10">
        <f t="array" ref="J348">PRODUCT(1+E$8:E348)</f>
        <v>1.1948264054259625</v>
      </c>
      <c r="K348" s="10">
        <f t="array" ref="K348">PRODUCT(1+F$8:F348)</f>
        <v>1.242873193234556</v>
      </c>
      <c r="L348" s="36"/>
      <c r="M348" s="10">
        <f>1-H348/MAX(H$8:H348)</f>
        <v>3.8846756345872757E-3</v>
      </c>
      <c r="N348" s="10">
        <f>1-I348/MAX(I$8:I348)</f>
        <v>8.4739149667127922E-3</v>
      </c>
      <c r="O348" s="10">
        <f>1-J348/MAX(J$8:J348)</f>
        <v>0</v>
      </c>
      <c r="P348" s="10">
        <f>1-K348/MAX(K$8:K348)</f>
        <v>7.7754146070538877E-3</v>
      </c>
      <c r="Q348" s="36"/>
      <c r="R348" s="10"/>
      <c r="S348" s="10"/>
      <c r="T348" s="10"/>
      <c r="U348" s="11"/>
    </row>
    <row r="349" spans="2:21" x14ac:dyDescent="0.25">
      <c r="B349" s="32">
        <v>43325</v>
      </c>
      <c r="C349" s="10">
        <f>'Equity Fund Metrics'!G347</f>
        <v>6.4568643003732884E-3</v>
      </c>
      <c r="D349" s="10">
        <f>'Equity Fund Metrics'!H347</f>
        <v>-3.7434021990514488E-3</v>
      </c>
      <c r="E349" s="10">
        <f>'Equity Fund Metrics'!I347</f>
        <v>1.0200266499424737E-2</v>
      </c>
      <c r="F349" s="10">
        <f>'Equity Fund Metrics'!J347</f>
        <v>-3.2333888740802117E-3</v>
      </c>
      <c r="G349" s="36"/>
      <c r="H349" s="10">
        <f t="array" ref="H349">PRODUCT(1+C$8:C349)</f>
        <v>1.47640657277886</v>
      </c>
      <c r="I349" s="10">
        <f t="array" ref="I349">PRODUCT(1+D$8:D349)</f>
        <v>1.2263308999566738</v>
      </c>
      <c r="J349" s="10">
        <f t="array" ref="J349">PRODUCT(1+E$8:E349)</f>
        <v>1.2070139531818571</v>
      </c>
      <c r="K349" s="10">
        <f t="array" ref="K349">PRODUCT(1+F$8:F349)</f>
        <v>1.238854500879659</v>
      </c>
      <c r="L349" s="36"/>
      <c r="M349" s="10">
        <f>1-H349/MAX(H$8:H349)</f>
        <v>0</v>
      </c>
      <c r="N349" s="10">
        <f>1-I349/MAX(I$8:I349)</f>
        <v>1.218559589384316E-2</v>
      </c>
      <c r="O349" s="10">
        <f>1-J349/MAX(J$8:J349)</f>
        <v>0</v>
      </c>
      <c r="P349" s="10">
        <f>1-K349/MAX(K$8:K349)</f>
        <v>1.0983662542052186E-2</v>
      </c>
      <c r="Q349" s="36"/>
      <c r="R349" s="10"/>
      <c r="S349" s="10"/>
      <c r="T349" s="10"/>
      <c r="U349" s="11"/>
    </row>
    <row r="350" spans="2:21" x14ac:dyDescent="0.25">
      <c r="B350" s="32">
        <v>43326</v>
      </c>
      <c r="C350" s="10">
        <f>'Equity Fund Metrics'!G348</f>
        <v>4.2132448412295354E-3</v>
      </c>
      <c r="D350" s="10">
        <f>'Equity Fund Metrics'!H348</f>
        <v>6.3807299165687947E-3</v>
      </c>
      <c r="E350" s="10">
        <f>'Equity Fund Metrics'!I348</f>
        <v>-2.1674850753392594E-3</v>
      </c>
      <c r="F350" s="10">
        <f>'Equity Fund Metrics'!J348</f>
        <v>6.2723556628018319E-3</v>
      </c>
      <c r="G350" s="36"/>
      <c r="H350" s="10">
        <f t="array" ref="H350">PRODUCT(1+C$8:C350)</f>
        <v>1.482627035155178</v>
      </c>
      <c r="I350" s="10">
        <f t="array" ref="I350">PRODUCT(1+D$8:D350)</f>
        <v>1.23415578621764</v>
      </c>
      <c r="J350" s="10">
        <f t="array" ref="J350">PRODUCT(1+E$8:E350)</f>
        <v>1.2043977684526093</v>
      </c>
      <c r="K350" s="10">
        <f t="array" ref="K350">PRODUCT(1+F$8:F350)</f>
        <v>1.2466250369236391</v>
      </c>
      <c r="L350" s="36"/>
      <c r="M350" s="10">
        <f>1-H350/MAX(H$8:H350)</f>
        <v>0</v>
      </c>
      <c r="N350" s="10">
        <f>1-I350/MAX(I$8:I350)</f>
        <v>5.8826189735454726E-3</v>
      </c>
      <c r="O350" s="10">
        <f>1-J350/MAX(J$8:J350)</f>
        <v>2.1674850753392594E-3</v>
      </c>
      <c r="P350" s="10">
        <f>1-K350/MAX(K$8:K350)</f>
        <v>4.7802003171942831E-3</v>
      </c>
      <c r="Q350" s="36"/>
      <c r="R350" s="10"/>
      <c r="S350" s="10"/>
      <c r="T350" s="10"/>
      <c r="U350" s="11"/>
    </row>
    <row r="351" spans="2:21" x14ac:dyDescent="0.25">
      <c r="B351" s="32">
        <v>43327</v>
      </c>
      <c r="C351" s="10">
        <f>'Equity Fund Metrics'!G349</f>
        <v>2.33601618172119E-3</v>
      </c>
      <c r="D351" s="10">
        <f>'Equity Fund Metrics'!H349</f>
        <v>-7.4675182551187103E-3</v>
      </c>
      <c r="E351" s="10">
        <f>'Equity Fund Metrics'!I349</f>
        <v>9.8035344368399002E-3</v>
      </c>
      <c r="F351" s="10">
        <f>'Equity Fund Metrics'!J349</f>
        <v>-6.9773415332767151E-3</v>
      </c>
      <c r="G351" s="36"/>
      <c r="H351" s="10">
        <f t="array" ref="H351">PRODUCT(1+C$8:C351)</f>
        <v>1.4860904759007578</v>
      </c>
      <c r="I351" s="10">
        <f t="array" ref="I351">PRODUCT(1+D$8:D351)</f>
        <v>1.2249397053543993</v>
      </c>
      <c r="J351" s="10">
        <f t="array" ref="J351">PRODUCT(1+E$8:E351)</f>
        <v>1.2162051234512876</v>
      </c>
      <c r="K351" s="10">
        <f t="array" ref="K351">PRODUCT(1+F$8:F351)</f>
        <v>1.2379269082770892</v>
      </c>
      <c r="L351" s="36"/>
      <c r="M351" s="10">
        <f>1-H351/MAX(H$8:H351)</f>
        <v>0</v>
      </c>
      <c r="N351" s="10">
        <f>1-I351/MAX(I$8:I351)</f>
        <v>1.3306208664091379E-2</v>
      </c>
      <c r="O351" s="10">
        <f>1-J351/MAX(J$8:J351)</f>
        <v>0</v>
      </c>
      <c r="P351" s="10">
        <f>1-K351/MAX(K$8:K351)</f>
        <v>1.172418876026049E-2</v>
      </c>
      <c r="Q351" s="36"/>
      <c r="R351" s="10"/>
      <c r="S351" s="10"/>
      <c r="T351" s="10"/>
      <c r="U351" s="11"/>
    </row>
    <row r="352" spans="2:21" x14ac:dyDescent="0.25">
      <c r="B352" s="32">
        <v>43328</v>
      </c>
      <c r="C352" s="10">
        <f>'Equity Fund Metrics'!G350</f>
        <v>1.4649963871440352E-2</v>
      </c>
      <c r="D352" s="10">
        <f>'Equity Fund Metrics'!H350</f>
        <v>8.0913909346149726E-3</v>
      </c>
      <c r="E352" s="10">
        <f>'Equity Fund Metrics'!I350</f>
        <v>6.5585729368253798E-3</v>
      </c>
      <c r="F352" s="10">
        <f>'Equity Fund Metrics'!J350</f>
        <v>8.4193195814562423E-3</v>
      </c>
      <c r="G352" s="36"/>
      <c r="H352" s="10">
        <f t="array" ref="H352">PRODUCT(1+C$8:C352)</f>
        <v>1.5078616476823956</v>
      </c>
      <c r="I352" s="10">
        <f t="array" ref="I352">PRODUCT(1+D$8:D352)</f>
        <v>1.2348511713817538</v>
      </c>
      <c r="J352" s="10">
        <f t="array" ref="J352">PRODUCT(1+E$8:E352)</f>
        <v>1.2241816934595835</v>
      </c>
      <c r="K352" s="10">
        <f t="array" ref="K352">PRODUCT(1+F$8:F352)</f>
        <v>1.248349410536358</v>
      </c>
      <c r="L352" s="36"/>
      <c r="M352" s="10">
        <f>1-H352/MAX(H$8:H352)</f>
        <v>0</v>
      </c>
      <c r="N352" s="10">
        <f>1-I352/MAX(I$8:I352)</f>
        <v>5.3224834656351305E-3</v>
      </c>
      <c r="O352" s="10">
        <f>1-J352/MAX(J$8:J352)</f>
        <v>0</v>
      </c>
      <c r="P352" s="10">
        <f>1-K352/MAX(K$8:K352)</f>
        <v>3.4035788708102199E-3</v>
      </c>
      <c r="Q352" s="36"/>
      <c r="R352" s="10"/>
      <c r="S352" s="10"/>
      <c r="T352" s="10"/>
      <c r="U352" s="11"/>
    </row>
    <row r="353" spans="2:21" x14ac:dyDescent="0.25">
      <c r="B353" s="32">
        <v>43329</v>
      </c>
      <c r="C353" s="10">
        <f>'Equity Fund Metrics'!G351</f>
        <v>1.9970081155199937E-2</v>
      </c>
      <c r="D353" s="10">
        <f>'Equity Fund Metrics'!H351</f>
        <v>3.5205819473838051E-3</v>
      </c>
      <c r="E353" s="10">
        <f>'Equity Fund Metrics'!I351</f>
        <v>1.6449499207816132E-2</v>
      </c>
      <c r="F353" s="10">
        <f>'Equity Fund Metrics'!J351</f>
        <v>4.3430569077746121E-3</v>
      </c>
      <c r="G353" s="36"/>
      <c r="H353" s="10">
        <f t="array" ref="H353">PRODUCT(1+C$8:C353)</f>
        <v>1.5379737671574265</v>
      </c>
      <c r="I353" s="10">
        <f t="array" ref="I353">PRODUCT(1+D$8:D353)</f>
        <v>1.2391985661234262</v>
      </c>
      <c r="J353" s="10">
        <f t="array" ref="J353">PRODUCT(1+E$8:E353)</f>
        <v>1.24431886925637</v>
      </c>
      <c r="K353" s="10">
        <f t="array" ref="K353">PRODUCT(1+F$8:F353)</f>
        <v>1.2537710630671044</v>
      </c>
      <c r="L353" s="36"/>
      <c r="M353" s="10">
        <f>1-H353/MAX(H$8:H353)</f>
        <v>0</v>
      </c>
      <c r="N353" s="10">
        <f>1-I353/MAX(I$8:I353)</f>
        <v>1.820639757455722E-3</v>
      </c>
      <c r="O353" s="10">
        <f>1-J353/MAX(J$8:J353)</f>
        <v>0</v>
      </c>
      <c r="P353" s="10">
        <f>1-K353/MAX(K$8:K353)</f>
        <v>0</v>
      </c>
      <c r="Q353" s="36"/>
      <c r="R353" s="10"/>
      <c r="S353" s="10"/>
      <c r="T353" s="10"/>
      <c r="U353" s="11"/>
    </row>
    <row r="354" spans="2:21" x14ac:dyDescent="0.25">
      <c r="B354" s="32">
        <v>43332</v>
      </c>
      <c r="C354" s="10">
        <f>'Equity Fund Metrics'!G352</f>
        <v>-9.7436688798816506E-3</v>
      </c>
      <c r="D354" s="10">
        <f>'Equity Fund Metrics'!H352</f>
        <v>2.1400893446215097E-3</v>
      </c>
      <c r="E354" s="10">
        <f>'Equity Fund Metrics'!I352</f>
        <v>-1.188375822450316E-2</v>
      </c>
      <c r="F354" s="10">
        <f>'Equity Fund Metrics'!J352</f>
        <v>1.5459014333963517E-3</v>
      </c>
      <c r="G354" s="36"/>
      <c r="H354" s="10">
        <f t="array" ref="H354">PRODUCT(1+C$8:C354)</f>
        <v>1.5229882600243003</v>
      </c>
      <c r="I354" s="10">
        <f t="array" ref="I354">PRODUCT(1+D$8:D354)</f>
        <v>1.2418505617706572</v>
      </c>
      <c r="J354" s="10">
        <f t="array" ref="J354">PRODUCT(1+E$8:E354)</f>
        <v>1.2295316846599402</v>
      </c>
      <c r="K354" s="10">
        <f t="array" ref="K354">PRODUCT(1+F$8:F354)</f>
        <v>1.2557092695506507</v>
      </c>
      <c r="L354" s="36"/>
      <c r="M354" s="10">
        <f>1-H354/MAX(H$8:H354)</f>
        <v>9.7436688798816506E-3</v>
      </c>
      <c r="N354" s="10">
        <f>1-I354/MAX(I$8:I354)</f>
        <v>0</v>
      </c>
      <c r="O354" s="10">
        <f>1-J354/MAX(J$8:J354)</f>
        <v>1.188375822450316E-2</v>
      </c>
      <c r="P354" s="10">
        <f>1-K354/MAX(K$8:K354)</f>
        <v>0</v>
      </c>
      <c r="Q354" s="36"/>
      <c r="R354" s="10"/>
      <c r="S354" s="10"/>
      <c r="T354" s="10"/>
      <c r="U354" s="11"/>
    </row>
    <row r="355" spans="2:21" x14ac:dyDescent="0.25">
      <c r="B355" s="32">
        <v>43333</v>
      </c>
      <c r="C355" s="10">
        <f>'Equity Fund Metrics'!G353</f>
        <v>-1.949393038390923E-3</v>
      </c>
      <c r="D355" s="10">
        <f>'Equity Fund Metrics'!H353</f>
        <v>2.3449485212572174E-3</v>
      </c>
      <c r="E355" s="10">
        <f>'Equity Fund Metrics'!I353</f>
        <v>-4.2943415596481405E-3</v>
      </c>
      <c r="F355" s="10">
        <f>'Equity Fund Metrics'!J353</f>
        <v>2.1302314432748103E-3</v>
      </c>
      <c r="G355" s="36"/>
      <c r="H355" s="10">
        <f t="array" ref="H355">PRODUCT(1+C$8:C355)</f>
        <v>1.5200193573126579</v>
      </c>
      <c r="I355" s="10">
        <f t="array" ref="I355">PRODUCT(1+D$8:D355)</f>
        <v>1.2447626374091039</v>
      </c>
      <c r="J355" s="10">
        <f t="array" ref="J355">PRODUCT(1+E$8:E355)</f>
        <v>1.2242516556476009</v>
      </c>
      <c r="K355" s="10">
        <f t="array" ref="K355">PRODUCT(1+F$8:F355)</f>
        <v>1.2583842209202589</v>
      </c>
      <c r="L355" s="36"/>
      <c r="M355" s="10">
        <f>1-H355/MAX(H$8:H355)</f>
        <v>1.167406767798973E-2</v>
      </c>
      <c r="N355" s="10">
        <f>1-I355/MAX(I$8:I355)</f>
        <v>0</v>
      </c>
      <c r="O355" s="10">
        <f>1-J355/MAX(J$8:J355)</f>
        <v>1.6127066867323014E-2</v>
      </c>
      <c r="P355" s="10">
        <f>1-K355/MAX(K$8:K355)</f>
        <v>0</v>
      </c>
      <c r="Q355" s="36"/>
      <c r="R355" s="10"/>
      <c r="S355" s="10"/>
      <c r="T355" s="10"/>
      <c r="U355" s="11"/>
    </row>
    <row r="356" spans="2:21" x14ac:dyDescent="0.25">
      <c r="B356" s="32">
        <v>43334</v>
      </c>
      <c r="C356" s="10">
        <f>'Equity Fund Metrics'!G354</f>
        <v>4.6562480790157679E-5</v>
      </c>
      <c r="D356" s="10">
        <f>'Equity Fund Metrics'!H354</f>
        <v>-5.9364246976134627E-4</v>
      </c>
      <c r="E356" s="10">
        <f>'Equity Fund Metrics'!I354</f>
        <v>6.4020495055150395E-4</v>
      </c>
      <c r="F356" s="10">
        <f>'Equity Fund Metrics'!J354</f>
        <v>-5.6163222223377105E-4</v>
      </c>
      <c r="G356" s="36"/>
      <c r="H356" s="10">
        <f t="array" ref="H356">PRODUCT(1+C$8:C356)</f>
        <v>1.5200901331847834</v>
      </c>
      <c r="I356" s="10">
        <f t="array" ref="I356">PRODUCT(1+D$8:D356)</f>
        <v>1.2440236934427658</v>
      </c>
      <c r="J356" s="10">
        <f t="array" ref="J356">PRODUCT(1+E$8:E356)</f>
        <v>1.2250354276182671</v>
      </c>
      <c r="K356" s="10">
        <f t="array" ref="K356">PRODUCT(1+F$8:F356)</f>
        <v>1.2576774717938395</v>
      </c>
      <c r="L356" s="36"/>
      <c r="M356" s="10">
        <f>1-H356/MAX(H$8:H356)</f>
        <v>1.1628048770751631E-2</v>
      </c>
      <c r="N356" s="10">
        <f>1-I356/MAX(I$8:I356)</f>
        <v>5.9364246976123525E-4</v>
      </c>
      <c r="O356" s="10">
        <f>1-J356/MAX(J$8:J356)</f>
        <v>1.5497186544817909E-2</v>
      </c>
      <c r="P356" s="10">
        <f>1-K356/MAX(K$8:K356)</f>
        <v>5.6163222223382103E-4</v>
      </c>
      <c r="Q356" s="36"/>
      <c r="R356" s="10"/>
      <c r="S356" s="10"/>
      <c r="T356" s="10"/>
      <c r="U356" s="11"/>
    </row>
    <row r="357" spans="2:21" x14ac:dyDescent="0.25">
      <c r="B357" s="32">
        <v>43335</v>
      </c>
      <c r="C357" s="10">
        <f>'Equity Fund Metrics'!G355</f>
        <v>2.0460834000959327E-3</v>
      </c>
      <c r="D357" s="10">
        <f>'Equity Fund Metrics'!H355</f>
        <v>-1.327934287431165E-3</v>
      </c>
      <c r="E357" s="10">
        <f>'Equity Fund Metrics'!I355</f>
        <v>3.3740176875270977E-3</v>
      </c>
      <c r="F357" s="10">
        <f>'Equity Fund Metrics'!J355</f>
        <v>-1.1592334030548102E-3</v>
      </c>
      <c r="G357" s="36"/>
      <c r="H357" s="10">
        <f t="array" ref="H357">PRODUCT(1+C$8:C357)</f>
        <v>1.5232003643729424</v>
      </c>
      <c r="I357" s="10">
        <f t="array" ref="I357">PRODUCT(1+D$8:D357)</f>
        <v>1.2423717117258664</v>
      </c>
      <c r="J357" s="10">
        <f t="array" ref="J357">PRODUCT(1+E$8:E357)</f>
        <v>1.2291687188188984</v>
      </c>
      <c r="K357" s="10">
        <f t="array" ref="K357">PRODUCT(1+F$8:F357)</f>
        <v>1.2562195300582666</v>
      </c>
      <c r="L357" s="36"/>
      <c r="M357" s="10">
        <f>1-H357/MAX(H$8:H357)</f>
        <v>9.6057573282209985E-3</v>
      </c>
      <c r="N357" s="10">
        <f>1-I357/MAX(I$8:I357)</f>
        <v>1.9207884390023411E-3</v>
      </c>
      <c r="O357" s="10">
        <f>1-J357/MAX(J$8:J357)</f>
        <v>1.2175456638800042E-2</v>
      </c>
      <c r="P357" s="10">
        <f>1-K357/MAX(K$8:K357)</f>
        <v>1.7202145624564125E-3</v>
      </c>
      <c r="Q357" s="36"/>
      <c r="R357" s="10"/>
      <c r="S357" s="10"/>
      <c r="T357" s="10"/>
      <c r="U357" s="11"/>
    </row>
    <row r="358" spans="2:21" x14ac:dyDescent="0.25">
      <c r="B358" s="32">
        <v>43336</v>
      </c>
      <c r="C358" s="10">
        <f>'Equity Fund Metrics'!G356</f>
        <v>3.1092135442811752E-3</v>
      </c>
      <c r="D358" s="10">
        <f>'Equity Fund Metrics'!H356</f>
        <v>6.0185404421879696E-3</v>
      </c>
      <c r="E358" s="10">
        <f>'Equity Fund Metrics'!I356</f>
        <v>-2.9093268979067943E-3</v>
      </c>
      <c r="F358" s="10">
        <f>'Equity Fund Metrics'!J356</f>
        <v>5.8730740972926295E-3</v>
      </c>
      <c r="G358" s="36"/>
      <c r="H358" s="10">
        <f t="array" ref="H358">PRODUCT(1+C$8:C358)</f>
        <v>1.5279363195765048</v>
      </c>
      <c r="I358" s="10">
        <f t="array" ref="I358">PRODUCT(1+D$8:D358)</f>
        <v>1.2498489761171188</v>
      </c>
      <c r="J358" s="10">
        <f t="array" ref="J358">PRODUCT(1+E$8:E358)</f>
        <v>1.225592665203173</v>
      </c>
      <c r="K358" s="10">
        <f t="array" ref="K358">PRODUCT(1+F$8:F358)</f>
        <v>1.2635974004407649</v>
      </c>
      <c r="L358" s="36"/>
      <c r="M358" s="10">
        <f>1-H358/MAX(H$8:H358)</f>
        <v>6.526410134727767E-3</v>
      </c>
      <c r="N358" s="10">
        <f>1-I358/MAX(I$8:I358)</f>
        <v>0</v>
      </c>
      <c r="O358" s="10">
        <f>1-J358/MAX(J$8:J358)</f>
        <v>1.5049361153213203E-2</v>
      </c>
      <c r="P358" s="10">
        <f>1-K358/MAX(K$8:K358)</f>
        <v>0</v>
      </c>
      <c r="Q358" s="36"/>
      <c r="R358" s="10"/>
      <c r="S358" s="10"/>
      <c r="T358" s="10"/>
      <c r="U358" s="11"/>
    </row>
    <row r="359" spans="2:21" x14ac:dyDescent="0.25">
      <c r="B359" s="32">
        <v>43339</v>
      </c>
      <c r="C359" s="10">
        <f>'Equity Fund Metrics'!G357</f>
        <v>8.2345829249175218E-3</v>
      </c>
      <c r="D359" s="10">
        <f>'Equity Fund Metrics'!H357</f>
        <v>7.8952796807358894E-3</v>
      </c>
      <c r="E359" s="10">
        <f>'Equity Fund Metrics'!I357</f>
        <v>3.3930324418163238E-4</v>
      </c>
      <c r="F359" s="10">
        <f>'Equity Fund Metrics'!J357</f>
        <v>7.9122448429449696E-3</v>
      </c>
      <c r="G359" s="36"/>
      <c r="H359" s="10">
        <f t="array" ref="H359">PRODUCT(1+C$8:C359)</f>
        <v>1.5405182379040507</v>
      </c>
      <c r="I359" s="10">
        <f t="array" ref="I359">PRODUCT(1+D$8:D359)</f>
        <v>1.2597168833422447</v>
      </c>
      <c r="J359" s="10">
        <f t="array" ref="J359">PRODUCT(1+E$8:E359)</f>
        <v>1.2260085127705216</v>
      </c>
      <c r="K359" s="10">
        <f t="array" ref="K359">PRODUCT(1+F$8:F359)</f>
        <v>1.273595292455961</v>
      </c>
      <c r="L359" s="36"/>
      <c r="M359" s="10">
        <f>1-H359/MAX(H$8:H359)</f>
        <v>0</v>
      </c>
      <c r="N359" s="10">
        <f>1-I359/MAX(I$8:I359)</f>
        <v>0</v>
      </c>
      <c r="O359" s="10">
        <f>1-J359/MAX(J$8:J359)</f>
        <v>1.4715164206093756E-2</v>
      </c>
      <c r="P359" s="10">
        <f>1-K359/MAX(K$8:K359)</f>
        <v>0</v>
      </c>
      <c r="Q359" s="36"/>
      <c r="R359" s="10"/>
      <c r="S359" s="10"/>
      <c r="T359" s="10"/>
      <c r="U359" s="11"/>
    </row>
    <row r="360" spans="2:21" x14ac:dyDescent="0.25">
      <c r="B360" s="32">
        <v>43340</v>
      </c>
      <c r="C360" s="10">
        <f>'Equity Fund Metrics'!G358</f>
        <v>8.0755875165461344E-3</v>
      </c>
      <c r="D360" s="10">
        <f>'Equity Fund Metrics'!H358</f>
        <v>4.8319732930179882E-4</v>
      </c>
      <c r="E360" s="10">
        <f>'Equity Fund Metrics'!I358</f>
        <v>7.5923901872443356E-3</v>
      </c>
      <c r="F360" s="10">
        <f>'Equity Fund Metrics'!J358</f>
        <v>8.628168386640156E-4</v>
      </c>
      <c r="G360" s="36"/>
      <c r="H360" s="10">
        <f t="array" ref="H360">PRODUCT(1+C$8:C360)</f>
        <v>1.5529588277550803</v>
      </c>
      <c r="I360" s="10">
        <f t="array" ref="I360">PRODUCT(1+D$8:D360)</f>
        <v>1.2603255751759521</v>
      </c>
      <c r="J360" s="10">
        <f t="array" ref="J360">PRODUCT(1+E$8:E360)</f>
        <v>1.2353168477723586</v>
      </c>
      <c r="K360" s="10">
        <f t="array" ref="K360">PRODUCT(1+F$8:F360)</f>
        <v>1.2746941719199352</v>
      </c>
      <c r="L360" s="36"/>
      <c r="M360" s="10">
        <f>1-H360/MAX(H$8:H360)</f>
        <v>0</v>
      </c>
      <c r="N360" s="10">
        <f>1-I360/MAX(I$8:I360)</f>
        <v>0</v>
      </c>
      <c r="O360" s="10">
        <f>1-J360/MAX(J$8:J360)</f>
        <v>7.2344972871714042E-3</v>
      </c>
      <c r="P360" s="10">
        <f>1-K360/MAX(K$8:K360)</f>
        <v>0</v>
      </c>
      <c r="Q360" s="36"/>
      <c r="R360" s="10"/>
      <c r="S360" s="10"/>
      <c r="T360" s="10"/>
      <c r="U360" s="11"/>
    </row>
    <row r="361" spans="2:21" x14ac:dyDescent="0.25">
      <c r="B361" s="32">
        <v>43341</v>
      </c>
      <c r="C361" s="10">
        <f>'Equity Fund Metrics'!G359</f>
        <v>1.4929502745272716E-2</v>
      </c>
      <c r="D361" s="10">
        <f>'Equity Fund Metrics'!H359</f>
        <v>5.3807167660990807E-3</v>
      </c>
      <c r="E361" s="10">
        <f>'Equity Fund Metrics'!I359</f>
        <v>9.5487859791736351E-3</v>
      </c>
      <c r="F361" s="10">
        <f>'Equity Fund Metrics'!J359</f>
        <v>5.8581560650577628E-3</v>
      </c>
      <c r="G361" s="36"/>
      <c r="H361" s="10">
        <f t="array" ref="H361">PRODUCT(1+C$8:C361)</f>
        <v>1.5761437308373454</v>
      </c>
      <c r="I361" s="10">
        <f t="array" ref="I361">PRODUCT(1+D$8:D361)</f>
        <v>1.2671070301290448</v>
      </c>
      <c r="J361" s="10">
        <f t="array" ref="J361">PRODUCT(1+E$8:E361)</f>
        <v>1.2471126239682042</v>
      </c>
      <c r="K361" s="10">
        <f t="array" ref="K361">PRODUCT(1+F$8:F361)</f>
        <v>1.2821615293142616</v>
      </c>
      <c r="L361" s="36"/>
      <c r="M361" s="10">
        <f>1-H361/MAX(H$8:H361)</f>
        <v>0</v>
      </c>
      <c r="N361" s="10">
        <f>1-I361/MAX(I$8:I361)</f>
        <v>0</v>
      </c>
      <c r="O361" s="10">
        <f>1-J361/MAX(J$8:J361)</f>
        <v>0</v>
      </c>
      <c r="P361" s="10">
        <f>1-K361/MAX(K$8:K361)</f>
        <v>0</v>
      </c>
      <c r="Q361" s="36"/>
      <c r="R361" s="10"/>
      <c r="S361" s="10"/>
      <c r="T361" s="10"/>
      <c r="U361" s="11"/>
    </row>
    <row r="362" spans="2:21" x14ac:dyDescent="0.25">
      <c r="B362" s="32">
        <v>43342</v>
      </c>
      <c r="C362" s="10">
        <f>'Equity Fund Metrics'!G360</f>
        <v>9.1935138988143983E-3</v>
      </c>
      <c r="D362" s="10">
        <f>'Equity Fund Metrics'!H360</f>
        <v>-4.0482883757285704E-3</v>
      </c>
      <c r="E362" s="10">
        <f>'Equity Fund Metrics'!I360</f>
        <v>1.3241802274542969E-2</v>
      </c>
      <c r="F362" s="10">
        <f>'Equity Fund Metrics'!J360</f>
        <v>-3.3861982620014214E-3</v>
      </c>
      <c r="G362" s="36"/>
      <c r="H362" s="10">
        <f t="array" ref="H362">PRODUCT(1+C$8:C362)</f>
        <v>1.5906340301333277</v>
      </c>
      <c r="I362" s="10">
        <f t="array" ref="I362">PRODUCT(1+D$8:D362)</f>
        <v>1.2619774154681693</v>
      </c>
      <c r="J362" s="10">
        <f t="array" ref="J362">PRODUCT(1+E$8:E362)</f>
        <v>1.2636266427488778</v>
      </c>
      <c r="K362" s="10">
        <f t="array" ref="K362">PRODUCT(1+F$8:F362)</f>
        <v>1.2778198761720927</v>
      </c>
      <c r="L362" s="36"/>
      <c r="M362" s="10">
        <f>1-H362/MAX(H$8:H362)</f>
        <v>0</v>
      </c>
      <c r="N362" s="10">
        <f>1-I362/MAX(I$8:I362)</f>
        <v>4.0482883757286814E-3</v>
      </c>
      <c r="O362" s="10">
        <f>1-J362/MAX(J$8:J362)</f>
        <v>0</v>
      </c>
      <c r="P362" s="10">
        <f>1-K362/MAX(K$8:K362)</f>
        <v>3.386198262001372E-3</v>
      </c>
      <c r="Q362" s="36"/>
      <c r="R362" s="10"/>
      <c r="S362" s="10"/>
      <c r="T362" s="10"/>
      <c r="U362" s="11"/>
    </row>
    <row r="363" spans="2:21" x14ac:dyDescent="0.25">
      <c r="B363" s="32">
        <v>43343</v>
      </c>
      <c r="C363" s="10">
        <f>'Equity Fund Metrics'!G361</f>
        <v>1.1554202010026771E-2</v>
      </c>
      <c r="D363" s="10">
        <f>'Equity Fund Metrics'!H361</f>
        <v>3.4404242904795268E-5</v>
      </c>
      <c r="E363" s="10">
        <f>'Equity Fund Metrics'!I361</f>
        <v>1.1519797767121975E-2</v>
      </c>
      <c r="F363" s="10">
        <f>'Equity Fund Metrics'!J361</f>
        <v>6.1039413126089408E-4</v>
      </c>
      <c r="G363" s="36"/>
      <c r="H363" s="10">
        <f t="array" ref="H363">PRODUCT(1+C$8:C363)</f>
        <v>1.6090125370415111</v>
      </c>
      <c r="I363" s="10">
        <f t="array" ref="I363">PRODUCT(1+D$8:D363)</f>
        <v>1.2620208328457114</v>
      </c>
      <c r="J363" s="10">
        <f t="array" ref="J363">PRODUCT(1+E$8:E363)</f>
        <v>1.2781833661264921</v>
      </c>
      <c r="K363" s="10">
        <f t="array" ref="K363">PRODUCT(1+F$8:F363)</f>
        <v>1.2785998499253168</v>
      </c>
      <c r="L363" s="36"/>
      <c r="M363" s="10">
        <f>1-H363/MAX(H$8:H363)</f>
        <v>0</v>
      </c>
      <c r="N363" s="10">
        <f>1-I363/MAX(I$8:I363)</f>
        <v>4.0140234111205597E-3</v>
      </c>
      <c r="O363" s="10">
        <f>1-J363/MAX(J$8:J363)</f>
        <v>0</v>
      </c>
      <c r="P363" s="10">
        <f>1-K363/MAX(K$8:K363)</f>
        <v>2.777871046286684E-3</v>
      </c>
      <c r="Q363" s="36"/>
      <c r="R363" s="10"/>
      <c r="S363" s="10"/>
      <c r="T363" s="10"/>
      <c r="U363" s="11"/>
    </row>
    <row r="364" spans="2:21" x14ac:dyDescent="0.25">
      <c r="B364" s="32">
        <v>43347</v>
      </c>
      <c r="C364" s="10">
        <f>'Equity Fund Metrics'!G362</f>
        <v>3.206829580537196E-3</v>
      </c>
      <c r="D364" s="10">
        <f>'Equity Fund Metrics'!H362</f>
        <v>-1.722170082225527E-3</v>
      </c>
      <c r="E364" s="10">
        <f>'Equity Fund Metrics'!I362</f>
        <v>4.9289996627627231E-3</v>
      </c>
      <c r="F364" s="10">
        <f>'Equity Fund Metrics'!J362</f>
        <v>-1.4757200990873907E-3</v>
      </c>
      <c r="G364" s="36"/>
      <c r="H364" s="10">
        <f t="array" ref="H364">PRODUCT(1+C$8:C364)</f>
        <v>1.614172366040751</v>
      </c>
      <c r="I364" s="10">
        <f t="array" ref="I364">PRODUCT(1+D$8:D364)</f>
        <v>1.2598474183242392</v>
      </c>
      <c r="J364" s="10">
        <f t="array" ref="J364">PRODUCT(1+E$8:E364)</f>
        <v>1.2844835315070786</v>
      </c>
      <c r="K364" s="10">
        <f t="array" ref="K364">PRODUCT(1+F$8:F364)</f>
        <v>1.2767129944280919</v>
      </c>
      <c r="L364" s="36"/>
      <c r="M364" s="10">
        <f>1-H364/MAX(H$8:H364)</f>
        <v>0</v>
      </c>
      <c r="N364" s="10">
        <f>1-I364/MAX(I$8:I364)</f>
        <v>5.729280662318037E-3</v>
      </c>
      <c r="O364" s="10">
        <f>1-J364/MAX(J$8:J364)</f>
        <v>0</v>
      </c>
      <c r="P364" s="10">
        <f>1-K364/MAX(K$8:K364)</f>
        <v>4.2494917852384795E-3</v>
      </c>
      <c r="Q364" s="36"/>
      <c r="R364" s="10"/>
      <c r="S364" s="10"/>
      <c r="T364" s="10"/>
      <c r="U364" s="11"/>
    </row>
    <row r="365" spans="2:21" x14ac:dyDescent="0.25">
      <c r="B365" s="32">
        <v>43348</v>
      </c>
      <c r="C365" s="10">
        <f>'Equity Fund Metrics'!G363</f>
        <v>-6.5246970128054471E-3</v>
      </c>
      <c r="D365" s="10">
        <f>'Equity Fund Metrics'!H363</f>
        <v>-2.6914355973339799E-3</v>
      </c>
      <c r="E365" s="10">
        <f>'Equity Fund Metrics'!I363</f>
        <v>-3.8332614154714673E-3</v>
      </c>
      <c r="F365" s="10">
        <f>'Equity Fund Metrics'!J363</f>
        <v>-2.8830986681075534E-3</v>
      </c>
      <c r="G365" s="36"/>
      <c r="H365" s="10">
        <f t="array" ref="H365">PRODUCT(1+C$8:C365)</f>
        <v>1.6036403804258919</v>
      </c>
      <c r="I365" s="10">
        <f t="array" ref="I365">PRODUCT(1+D$8:D365)</f>
        <v>1.256456620135352</v>
      </c>
      <c r="J365" s="10">
        <f t="array" ref="J365">PRODUCT(1+E$8:E365)</f>
        <v>1.2795597703469439</v>
      </c>
      <c r="K365" s="10">
        <f t="array" ref="K365">PRODUCT(1+F$8:F365)</f>
        <v>1.2730321048943007</v>
      </c>
      <c r="L365" s="36"/>
      <c r="M365" s="10">
        <f>1-H365/MAX(H$8:H365)</f>
        <v>6.5246970128054471E-3</v>
      </c>
      <c r="N365" s="10">
        <f>1-I365/MAX(I$8:I365)</f>
        <v>8.4052962697304112E-3</v>
      </c>
      <c r="O365" s="10">
        <f>1-J365/MAX(J$8:J365)</f>
        <v>3.8332614154715783E-3</v>
      </c>
      <c r="P365" s="10">
        <f>1-K365/MAX(K$8:K365)</f>
        <v>7.1203387492397852E-3</v>
      </c>
      <c r="Q365" s="36"/>
      <c r="R365" s="10"/>
      <c r="S365" s="10"/>
      <c r="T365" s="10"/>
      <c r="U365" s="11"/>
    </row>
    <row r="366" spans="2:21" x14ac:dyDescent="0.25">
      <c r="B366" s="32">
        <v>43349</v>
      </c>
      <c r="C366" s="10">
        <f>'Equity Fund Metrics'!G364</f>
        <v>-1.661719750357471E-2</v>
      </c>
      <c r="D366" s="10">
        <f>'Equity Fund Metrics'!H364</f>
        <v>-3.0101479230568717E-3</v>
      </c>
      <c r="E366" s="10">
        <f>'Equity Fund Metrics'!I364</f>
        <v>-1.3607049580517838E-2</v>
      </c>
      <c r="F366" s="10">
        <f>'Equity Fund Metrics'!J364</f>
        <v>-3.6905004020827636E-3</v>
      </c>
      <c r="G366" s="36"/>
      <c r="H366" s="10">
        <f t="array" ref="H366">PRODUCT(1+C$8:C366)</f>
        <v>1.5769923714996472</v>
      </c>
      <c r="I366" s="10">
        <f t="array" ref="I366">PRODUCT(1+D$8:D366)</f>
        <v>1.2526744998498405</v>
      </c>
      <c r="J366" s="10">
        <f t="array" ref="J366">PRODUCT(1+E$8:E366)</f>
        <v>1.2621487371105971</v>
      </c>
      <c r="K366" s="10">
        <f t="array" ref="K366">PRODUCT(1+F$8:F366)</f>
        <v>1.268333979399324</v>
      </c>
      <c r="L366" s="36"/>
      <c r="M366" s="10">
        <f>1-H366/MAX(H$8:H366)</f>
        <v>2.3033472337467331E-2</v>
      </c>
      <c r="N366" s="10">
        <f>1-I366/MAX(I$8:I366)</f>
        <v>1.1390143007678266E-2</v>
      </c>
      <c r="O366" s="10">
        <f>1-J366/MAX(J$8:J366)</f>
        <v>1.7388151617853898E-2</v>
      </c>
      <c r="P366" s="10">
        <f>1-K366/MAX(K$8:K366)</f>
        <v>1.0784561538305537E-2</v>
      </c>
      <c r="Q366" s="36"/>
      <c r="R366" s="10"/>
      <c r="S366" s="10"/>
      <c r="T366" s="10"/>
      <c r="U366" s="11"/>
    </row>
    <row r="367" spans="2:21" x14ac:dyDescent="0.25">
      <c r="B367" s="32">
        <v>43350</v>
      </c>
      <c r="C367" s="10">
        <f>'Equity Fund Metrics'!G365</f>
        <v>-8.0684706135681905E-3</v>
      </c>
      <c r="D367" s="10">
        <f>'Equity Fund Metrics'!H365</f>
        <v>-1.9434294270005426E-3</v>
      </c>
      <c r="E367" s="10">
        <f>'Equity Fund Metrics'!I365</f>
        <v>-6.125041186567648E-3</v>
      </c>
      <c r="F367" s="10">
        <f>'Equity Fund Metrics'!J365</f>
        <v>-2.249681486328925E-3</v>
      </c>
      <c r="G367" s="36"/>
      <c r="H367" s="10">
        <f t="array" ref="H367">PRODUCT(1+C$8:C367)</f>
        <v>1.5642684548923811</v>
      </c>
      <c r="I367" s="10">
        <f t="array" ref="I367">PRODUCT(1+D$8:D367)</f>
        <v>1.2502400153643791</v>
      </c>
      <c r="J367" s="10">
        <f t="array" ref="J367">PRODUCT(1+E$8:E367)</f>
        <v>1.2544180241122203</v>
      </c>
      <c r="K367" s="10">
        <f t="array" ref="K367">PRODUCT(1+F$8:F367)</f>
        <v>1.2654806319273875</v>
      </c>
      <c r="L367" s="36"/>
      <c r="M367" s="10">
        <f>1-H367/MAX(H$8:H367)</f>
        <v>3.0916098056352204E-2</v>
      </c>
      <c r="N367" s="10">
        <f>1-I367/MAX(I$8:I367)</f>
        <v>1.3311436495579976E-2</v>
      </c>
      <c r="O367" s="10">
        <f>1-J367/MAX(J$8:J367)</f>
        <v>2.3406689659604019E-2</v>
      </c>
      <c r="P367" s="10">
        <f>1-K367/MAX(K$8:K367)</f>
        <v>1.3009981196203557E-2</v>
      </c>
      <c r="Q367" s="36"/>
      <c r="R367" s="10"/>
      <c r="S367" s="10"/>
      <c r="T367" s="10"/>
      <c r="U367" s="11"/>
    </row>
    <row r="368" spans="2:21" x14ac:dyDescent="0.25">
      <c r="B368" s="32">
        <v>43353</v>
      </c>
      <c r="C368" s="10">
        <f>'Equity Fund Metrics'!G366</f>
        <v>-1.3420598337626322E-2</v>
      </c>
      <c r="D368" s="10">
        <f>'Equity Fund Metrics'!H366</f>
        <v>1.7388502955302254E-3</v>
      </c>
      <c r="E368" s="10">
        <f>'Equity Fund Metrics'!I366</f>
        <v>-1.5159448633156547E-2</v>
      </c>
      <c r="F368" s="10">
        <f>'Equity Fund Metrics'!J366</f>
        <v>9.8087786387239789E-4</v>
      </c>
      <c r="G368" s="36"/>
      <c r="H368" s="10">
        <f t="array" ref="H368">PRODUCT(1+C$8:C368)</f>
        <v>1.5432750362670511</v>
      </c>
      <c r="I368" s="10">
        <f t="array" ref="I368">PRODUCT(1+D$8:D368)</f>
        <v>1.2524139955845792</v>
      </c>
      <c r="J368" s="10">
        <f t="array" ref="J368">PRODUCT(1+E$8:E368)</f>
        <v>1.2354017385111853</v>
      </c>
      <c r="K368" s="10">
        <f t="array" ref="K368">PRODUCT(1+F$8:F368)</f>
        <v>1.2667219138664043</v>
      </c>
      <c r="L368" s="36"/>
      <c r="M368" s="10">
        <f>1-H368/MAX(H$8:H368)</f>
        <v>4.3921783859797503E-2</v>
      </c>
      <c r="N368" s="10">
        <f>1-I368/MAX(I$8:I368)</f>
        <v>1.1595732795333991E-2</v>
      </c>
      <c r="O368" s="10">
        <f>1-J368/MAX(J$8:J368)</f>
        <v>3.8211305783193539E-2</v>
      </c>
      <c r="P368" s="10">
        <f>1-K368/MAX(K$8:K368)</f>
        <v>1.2041864534895974E-2</v>
      </c>
      <c r="Q368" s="36"/>
      <c r="R368" s="10"/>
      <c r="S368" s="10"/>
      <c r="T368" s="10"/>
      <c r="U368" s="11"/>
    </row>
    <row r="369" spans="2:21" x14ac:dyDescent="0.25">
      <c r="B369" s="32">
        <v>43354</v>
      </c>
      <c r="C369" s="10">
        <f>'Equity Fund Metrics'!G367</f>
        <v>2.5282915741794865E-2</v>
      </c>
      <c r="D369" s="10">
        <f>'Equity Fund Metrics'!H367</f>
        <v>3.2970869822097626E-3</v>
      </c>
      <c r="E369" s="10">
        <f>'Equity Fund Metrics'!I367</f>
        <v>2.1985828759585102E-2</v>
      </c>
      <c r="F369" s="10">
        <f>'Equity Fund Metrics'!J367</f>
        <v>4.3963784201890175E-3</v>
      </c>
      <c r="G369" s="36"/>
      <c r="H369" s="10">
        <f t="array" ref="H369">PRODUCT(1+C$8:C369)</f>
        <v>1.5822935289754063</v>
      </c>
      <c r="I369" s="10">
        <f t="array" ref="I369">PRODUCT(1+D$8:D369)</f>
        <v>1.2565433134657584</v>
      </c>
      <c r="J369" s="10">
        <f t="array" ref="J369">PRODUCT(1+E$8:E369)</f>
        <v>1.262563069583386</v>
      </c>
      <c r="K369" s="10">
        <f t="array" ref="K369">PRODUCT(1+F$8:F369)</f>
        <v>1.272290902752907</v>
      </c>
      <c r="L369" s="36"/>
      <c r="M369" s="10">
        <f>1-H369/MAX(H$8:H369)</f>
        <v>1.9749338878559342E-2</v>
      </c>
      <c r="N369" s="10">
        <f>1-I369/MAX(I$8:I369)</f>
        <v>8.3368779527729364E-3</v>
      </c>
      <c r="O369" s="10">
        <f>1-J369/MAX(J$8:J369)</f>
        <v>1.7065584249237764E-2</v>
      </c>
      <c r="P369" s="10">
        <f>1-K369/MAX(K$8:K369)</f>
        <v>7.6984267080870694E-3</v>
      </c>
      <c r="Q369" s="36"/>
      <c r="R369" s="10"/>
      <c r="S369" s="10"/>
      <c r="T369" s="10"/>
      <c r="U369" s="11"/>
    </row>
    <row r="370" spans="2:21" x14ac:dyDescent="0.25">
      <c r="B370" s="32">
        <v>43355</v>
      </c>
      <c r="C370" s="10">
        <f>'Equity Fund Metrics'!G368</f>
        <v>-1.2419115735932573E-2</v>
      </c>
      <c r="D370" s="10">
        <f>'Equity Fund Metrics'!H368</f>
        <v>2.4198375354567148E-4</v>
      </c>
      <c r="E370" s="10">
        <f>'Equity Fund Metrics'!I368</f>
        <v>-1.2661099489478245E-2</v>
      </c>
      <c r="F370" s="10">
        <f>'Equity Fund Metrics'!J368</f>
        <v>-3.9107122092824076E-4</v>
      </c>
      <c r="G370" s="36"/>
      <c r="H370" s="10">
        <f t="array" ref="H370">PRODUCT(1+C$8:C370)</f>
        <v>1.5626428425108436</v>
      </c>
      <c r="I370" s="10">
        <f t="array" ref="I370">PRODUCT(1+D$8:D370)</f>
        <v>1.2568473765332435</v>
      </c>
      <c r="J370" s="10">
        <f t="array" ref="J370">PRODUCT(1+E$8:E370)</f>
        <v>1.2465776329476497</v>
      </c>
      <c r="K370" s="10">
        <f t="array" ref="K370">PRODUCT(1+F$8:F370)</f>
        <v>1.2717933463961915</v>
      </c>
      <c r="L370" s="36"/>
      <c r="M370" s="10">
        <f>1-H370/MAX(H$8:H370)</f>
        <v>3.1923185289250866E-2</v>
      </c>
      <c r="N370" s="10">
        <f>1-I370/MAX(I$8:I370)</f>
        <v>8.0969115882471021E-3</v>
      </c>
      <c r="O370" s="10">
        <f>1-J370/MAX(J$8:J370)</f>
        <v>2.9510614678690428E-2</v>
      </c>
      <c r="P370" s="10">
        <f>1-K370/MAX(K$8:K370)</f>
        <v>8.0864872958833489E-3</v>
      </c>
      <c r="Q370" s="36"/>
      <c r="R370" s="10"/>
      <c r="S370" s="10"/>
      <c r="T370" s="10"/>
      <c r="U370" s="11"/>
    </row>
    <row r="371" spans="2:21" x14ac:dyDescent="0.25">
      <c r="B371" s="32">
        <v>43356</v>
      </c>
      <c r="C371" s="10">
        <f>'Equity Fund Metrics'!G369</f>
        <v>2.4155217829383124E-2</v>
      </c>
      <c r="D371" s="10">
        <f>'Equity Fund Metrics'!H369</f>
        <v>5.9147901146898718E-3</v>
      </c>
      <c r="E371" s="10">
        <f>'Equity Fund Metrics'!I369</f>
        <v>1.8240427714693253E-2</v>
      </c>
      <c r="F371" s="10">
        <f>'Equity Fund Metrics'!J369</f>
        <v>6.8268115004245337E-3</v>
      </c>
      <c r="G371" s="36"/>
      <c r="H371" s="10">
        <f t="array" ref="H371">PRODUCT(1+C$8:C371)</f>
        <v>1.6003888207612196</v>
      </c>
      <c r="I371" s="10">
        <f t="array" ref="I371">PRODUCT(1+D$8:D371)</f>
        <v>1.2642813649716362</v>
      </c>
      <c r="J371" s="10">
        <f t="array" ref="J371">PRODUCT(1+E$8:E371)</f>
        <v>1.2693157421521848</v>
      </c>
      <c r="K371" s="10">
        <f t="array" ref="K371">PRODUCT(1+F$8:F371)</f>
        <v>1.2804756398395325</v>
      </c>
      <c r="L371" s="36"/>
      <c r="M371" s="10">
        <f>1-H371/MAX(H$8:H371)</f>
        <v>8.5390789543372536E-3</v>
      </c>
      <c r="N371" s="10">
        <f>1-I371/MAX(I$8:I371)</f>
        <v>2.2300130061789769E-3</v>
      </c>
      <c r="O371" s="10">
        <f>1-J371/MAX(J$8:J371)</f>
        <v>1.1808473197859937E-2</v>
      </c>
      <c r="P371" s="10">
        <f>1-K371/MAX(K$8:K371)</f>
        <v>1.3148807199283574E-3</v>
      </c>
      <c r="Q371" s="36"/>
      <c r="R371" s="10"/>
      <c r="S371" s="10"/>
      <c r="T371" s="10"/>
      <c r="U371" s="11"/>
    </row>
    <row r="372" spans="2:21" x14ac:dyDescent="0.25">
      <c r="B372" s="32">
        <v>43357</v>
      </c>
      <c r="C372" s="10">
        <f>'Equity Fund Metrics'!G370</f>
        <v>-1.1351033837700641E-2</v>
      </c>
      <c r="D372" s="10">
        <f>'Equity Fund Metrics'!H370</f>
        <v>1.7204331867204381E-4</v>
      </c>
      <c r="E372" s="10">
        <f>'Equity Fund Metrics'!I370</f>
        <v>-1.1523077156372685E-2</v>
      </c>
      <c r="F372" s="10">
        <f>'Equity Fund Metrics'!J370</f>
        <v>-4.041105391465905E-4</v>
      </c>
      <c r="G372" s="36"/>
      <c r="H372" s="10">
        <f t="array" ref="H372">PRODUCT(1+C$8:C372)</f>
        <v>1.5822227531032811</v>
      </c>
      <c r="I372" s="10">
        <f t="array" ref="I372">PRODUCT(1+D$8:D372)</f>
        <v>1.2644988761334013</v>
      </c>
      <c r="J372" s="10">
        <f t="array" ref="J372">PRODUCT(1+E$8:E372)</f>
        <v>1.2546893189195667</v>
      </c>
      <c r="K372" s="10">
        <f t="array" ref="K372">PRODUCT(1+F$8:F372)</f>
        <v>1.2799581861383529</v>
      </c>
      <c r="L372" s="36"/>
      <c r="M372" s="10">
        <f>1-H372/MAX(H$8:H372)</f>
        <v>1.979318541788444E-2</v>
      </c>
      <c r="N372" s="10">
        <f>1-I372/MAX(I$8:I372)</f>
        <v>2.0583533463450765E-3</v>
      </c>
      <c r="O372" s="10">
        <f>1-J372/MAX(J$8:J372)</f>
        <v>2.3195480406474789E-2</v>
      </c>
      <c r="P372" s="10">
        <f>1-K372/MAX(K$8:K372)</f>
        <v>1.7184599019182123E-3</v>
      </c>
      <c r="Q372" s="36"/>
      <c r="R372" s="10"/>
      <c r="S372" s="10"/>
      <c r="T372" s="10"/>
      <c r="U372" s="11"/>
    </row>
    <row r="373" spans="2:21" x14ac:dyDescent="0.25">
      <c r="B373" s="32">
        <v>43360</v>
      </c>
      <c r="C373" s="10">
        <f>'Equity Fund Metrics'!G371</f>
        <v>-2.6626291281607206E-2</v>
      </c>
      <c r="D373" s="10">
        <f>'Equity Fund Metrics'!H371</f>
        <v>-5.2943990295641896E-3</v>
      </c>
      <c r="E373" s="10">
        <f>'Equity Fund Metrics'!I371</f>
        <v>-2.1331892252043017E-2</v>
      </c>
      <c r="F373" s="10">
        <f>'Equity Fund Metrics'!J371</f>
        <v>-6.3609936421663406E-3</v>
      </c>
      <c r="G373" s="36"/>
      <c r="H373" s="10">
        <f t="array" ref="H373">PRODUCT(1+C$8:C373)</f>
        <v>1.5400940292067666</v>
      </c>
      <c r="I373" s="10">
        <f t="array" ref="I373">PRODUCT(1+D$8:D373)</f>
        <v>1.2578041145107155</v>
      </c>
      <c r="J373" s="10">
        <f t="array" ref="J373">PRODUCT(1+E$8:E373)</f>
        <v>1.2279244215585852</v>
      </c>
      <c r="K373" s="10">
        <f t="array" ref="K373">PRODUCT(1+F$8:F373)</f>
        <v>1.2718163802540881</v>
      </c>
      <c r="L373" s="36"/>
      <c r="M373" s="10">
        <f>1-H373/MAX(H$8:H373)</f>
        <v>4.589245757916427E-2</v>
      </c>
      <c r="N373" s="10">
        <f>1-I373/MAX(I$8:I373)</f>
        <v>7.3418546319499178E-3</v>
      </c>
      <c r="O373" s="10">
        <f>1-J373/MAX(J$8:J373)</f>
        <v>4.4032569169752511E-2</v>
      </c>
      <c r="P373" s="10">
        <f>1-K373/MAX(K$8:K373)</f>
        <v>8.0685224315741877E-3</v>
      </c>
      <c r="Q373" s="36"/>
      <c r="R373" s="10"/>
      <c r="S373" s="10"/>
      <c r="T373" s="10"/>
      <c r="U373" s="11"/>
    </row>
    <row r="374" spans="2:21" x14ac:dyDescent="0.25">
      <c r="B374" s="32">
        <v>43361</v>
      </c>
      <c r="C374" s="10">
        <f>'Equity Fund Metrics'!G372</f>
        <v>1.6523703098429987E-3</v>
      </c>
      <c r="D374" s="10">
        <f>'Equity Fund Metrics'!H372</f>
        <v>5.4261340669659042E-3</v>
      </c>
      <c r="E374" s="10">
        <f>'Equity Fund Metrics'!I372</f>
        <v>-3.7737637571229055E-3</v>
      </c>
      <c r="F374" s="10">
        <f>'Equity Fund Metrics'!J372</f>
        <v>5.2374458791097592E-3</v>
      </c>
      <c r="G374" s="36"/>
      <c r="H374" s="10">
        <f t="array" ref="H374">PRODUCT(1+C$8:C374)</f>
        <v>1.5426388348549944</v>
      </c>
      <c r="I374" s="10">
        <f t="array" ref="I374">PRODUCT(1+D$8:D374)</f>
        <v>1.264629128266032</v>
      </c>
      <c r="J374" s="10">
        <f t="array" ref="J374">PRODUCT(1+E$8:E374)</f>
        <v>1.2232905248800212</v>
      </c>
      <c r="K374" s="10">
        <f t="array" ref="K374">PRODUCT(1+F$8:F374)</f>
        <v>1.2784774497138343</v>
      </c>
      <c r="L374" s="36"/>
      <c r="M374" s="10">
        <f>1-H374/MAX(H$8:H374)</f>
        <v>4.431591860367079E-2</v>
      </c>
      <c r="N374" s="10">
        <f>1-I374/MAX(I$8:I374)</f>
        <v>1.9555584525171588E-3</v>
      </c>
      <c r="O374" s="10">
        <f>1-J374/MAX(J$8:J374)</f>
        <v>4.7640164413209618E-2</v>
      </c>
      <c r="P374" s="10">
        <f>1-K374/MAX(K$8:K374)</f>
        <v>2.8733350020240245E-3</v>
      </c>
      <c r="Q374" s="36"/>
      <c r="R374" s="10"/>
      <c r="S374" s="10"/>
      <c r="T374" s="10"/>
      <c r="U374" s="11"/>
    </row>
    <row r="375" spans="2:21" x14ac:dyDescent="0.25">
      <c r="B375" s="32">
        <v>43362</v>
      </c>
      <c r="C375" s="10">
        <f>'Equity Fund Metrics'!G373</f>
        <v>5.9571299398930577E-4</v>
      </c>
      <c r="D375" s="10">
        <f>'Equity Fund Metrics'!H373</f>
        <v>1.0657489967671463E-3</v>
      </c>
      <c r="E375" s="10">
        <f>'Equity Fund Metrics'!I373</f>
        <v>-4.7003600277784052E-4</v>
      </c>
      <c r="F375" s="10">
        <f>'Equity Fund Metrics'!J373</f>
        <v>1.0422471966282543E-3</v>
      </c>
      <c r="G375" s="36"/>
      <c r="H375" s="10">
        <f t="array" ref="H375">PRODUCT(1+C$8:C375)</f>
        <v>1.54355780485395</v>
      </c>
      <c r="I375" s="10">
        <f t="array" ref="I375">PRODUCT(1+D$8:D375)</f>
        <v>1.2659769054907641</v>
      </c>
      <c r="J375" s="10">
        <f t="array" ref="J375">PRODUCT(1+E$8:E375)</f>
        <v>1.2227155342914706</v>
      </c>
      <c r="K375" s="10">
        <f t="array" ref="K375">PRODUCT(1+F$8:F375)</f>
        <v>1.279809939251751</v>
      </c>
      <c r="L375" s="36"/>
      <c r="M375" s="10">
        <f>1-H375/MAX(H$8:H375)</f>
        <v>4.3746605178234255E-2</v>
      </c>
      <c r="N375" s="10">
        <f>1-I375/MAX(I$8:I375)</f>
        <v>8.9189359020880321E-4</v>
      </c>
      <c r="O375" s="10">
        <f>1-J375/MAX(J$8:J375)</f>
        <v>4.8087807823535056E-2</v>
      </c>
      <c r="P375" s="10">
        <f>1-K375/MAX(K$8:K375)</f>
        <v>1.8340825307465725E-3</v>
      </c>
      <c r="Q375" s="36"/>
      <c r="R375" s="10"/>
      <c r="S375" s="10"/>
      <c r="T375" s="10"/>
      <c r="U375" s="11"/>
    </row>
    <row r="376" spans="2:21" x14ac:dyDescent="0.25">
      <c r="B376" s="32">
        <v>43363</v>
      </c>
      <c r="C376" s="10">
        <f>'Equity Fund Metrics'!G374</f>
        <v>7.601739412555597E-3</v>
      </c>
      <c r="D376" s="10">
        <f>'Equity Fund Metrics'!H374</f>
        <v>8.1036927708304507E-3</v>
      </c>
      <c r="E376" s="10">
        <f>'Equity Fund Metrics'!I374</f>
        <v>-5.0195335827485366E-4</v>
      </c>
      <c r="F376" s="10">
        <f>'Equity Fund Metrics'!J374</f>
        <v>8.0785951029167073E-3</v>
      </c>
      <c r="G376" s="36"/>
      <c r="H376" s="10">
        <f t="array" ref="H376">PRODUCT(1+C$8:C376)</f>
        <v>1.5552915290546661</v>
      </c>
      <c r="I376" s="10">
        <f t="array" ref="I376">PRODUCT(1+D$8:D376)</f>
        <v>1.276235993387828</v>
      </c>
      <c r="J376" s="10">
        <f t="array" ref="J376">PRODUCT(1+E$8:E376)</f>
        <v>1.2221017881228182</v>
      </c>
      <c r="K376" s="10">
        <f t="array" ref="K376">PRODUCT(1+F$8:F376)</f>
        <v>1.2901490055596545</v>
      </c>
      <c r="L376" s="36"/>
      <c r="M376" s="10">
        <f>1-H376/MAX(H$8:H376)</f>
        <v>3.6477416058427581E-2</v>
      </c>
      <c r="N376" s="10">
        <f>1-I376/MAX(I$8:I376)</f>
        <v>0</v>
      </c>
      <c r="O376" s="10">
        <f>1-J376/MAX(J$8:J376)</f>
        <v>4.8565623345180775E-2</v>
      </c>
      <c r="P376" s="10">
        <f>1-K376/MAX(K$8:K376)</f>
        <v>0</v>
      </c>
      <c r="Q376" s="36"/>
      <c r="R376" s="10"/>
      <c r="S376" s="10"/>
      <c r="T376" s="10"/>
      <c r="U376" s="11"/>
    </row>
    <row r="377" spans="2:21" x14ac:dyDescent="0.25">
      <c r="B377" s="32">
        <v>43364</v>
      </c>
      <c r="C377" s="10">
        <f>'Equity Fund Metrics'!G375</f>
        <v>-1.0771187294700058E-2</v>
      </c>
      <c r="D377" s="10">
        <f>'Equity Fund Metrics'!H375</f>
        <v>-9.1354975804158745E-4</v>
      </c>
      <c r="E377" s="10">
        <f>'Equity Fund Metrics'!I375</f>
        <v>-9.8576375366584701E-3</v>
      </c>
      <c r="F377" s="10">
        <f>'Equity Fund Metrics'!J375</f>
        <v>-1.4064316348745109E-3</v>
      </c>
      <c r="G377" s="36"/>
      <c r="H377" s="10">
        <f t="array" ref="H377">PRODUCT(1+C$8:C377)</f>
        <v>1.5385391926973577</v>
      </c>
      <c r="I377" s="10">
        <f t="array" ref="I377">PRODUCT(1+D$8:D377)</f>
        <v>1.2750700883048647</v>
      </c>
      <c r="J377" s="10">
        <f t="array" ref="J377">PRODUCT(1+E$8:E377)</f>
        <v>1.2100547516626012</v>
      </c>
      <c r="K377" s="10">
        <f t="array" ref="K377">PRODUCT(1+F$8:F377)</f>
        <v>1.2883344991845336</v>
      </c>
      <c r="L377" s="36"/>
      <c r="M377" s="10">
        <f>1-H377/MAX(H$8:H377)</f>
        <v>4.6855698272735613E-2</v>
      </c>
      <c r="N377" s="10">
        <f>1-I377/MAX(I$8:I377)</f>
        <v>9.1354975804147642E-4</v>
      </c>
      <c r="O377" s="10">
        <f>1-J377/MAX(J$8:J377)</f>
        <v>5.7944518570160586E-2</v>
      </c>
      <c r="P377" s="10">
        <f>1-K377/MAX(K$8:K377)</f>
        <v>1.4064316348744166E-3</v>
      </c>
      <c r="Q377" s="36"/>
      <c r="R377" s="10"/>
      <c r="S377" s="10"/>
      <c r="T377" s="10"/>
      <c r="U377" s="11"/>
    </row>
    <row r="378" spans="2:21" x14ac:dyDescent="0.25">
      <c r="B378" s="32">
        <v>43367</v>
      </c>
      <c r="C378" s="10">
        <f>'Equity Fund Metrics'!G376</f>
        <v>1.438012203008654E-2</v>
      </c>
      <c r="D378" s="10">
        <f>'Equity Fund Metrics'!H376</f>
        <v>-3.3220218292253634E-3</v>
      </c>
      <c r="E378" s="10">
        <f>'Equity Fund Metrics'!I376</f>
        <v>1.7702143859311903E-2</v>
      </c>
      <c r="F378" s="10">
        <f>'Equity Fund Metrics'!J376</f>
        <v>-2.4369146362597681E-3</v>
      </c>
      <c r="G378" s="36"/>
      <c r="H378" s="10">
        <f t="array" ref="H378">PRODUCT(1+C$8:C378)</f>
        <v>1.5606635740364165</v>
      </c>
      <c r="I378" s="10">
        <f t="array" ref="I378">PRODUCT(1+D$8:D378)</f>
        <v>1.2708342776377235</v>
      </c>
      <c r="J378" s="10">
        <f t="array" ref="J378">PRODUCT(1+E$8:E378)</f>
        <v>1.2314753149541766</v>
      </c>
      <c r="K378" s="10">
        <f t="array" ref="K378">PRODUCT(1+F$8:F378)</f>
        <v>1.2851949379870724</v>
      </c>
      <c r="L378" s="36"/>
      <c r="M378" s="10">
        <f>1-H378/MAX(H$8:H378)</f>
        <v>3.3149366901615962E-2</v>
      </c>
      <c r="N378" s="10">
        <f>1-I378/MAX(I$8:I378)</f>
        <v>4.2325367550286597E-3</v>
      </c>
      <c r="O378" s="10">
        <f>1-J378/MAX(J$8:J378)</f>
        <v>4.1268116914436215E-2</v>
      </c>
      <c r="P378" s="10">
        <f>1-K378/MAX(K$8:K378)</f>
        <v>3.8399189172982906E-3</v>
      </c>
      <c r="Q378" s="36"/>
      <c r="R378" s="10"/>
      <c r="S378" s="10"/>
      <c r="T378" s="10"/>
      <c r="U378" s="11"/>
    </row>
    <row r="379" spans="2:21" x14ac:dyDescent="0.25">
      <c r="B379" s="32">
        <v>43368</v>
      </c>
      <c r="C379" s="10">
        <f>'Equity Fund Metrics'!G377</f>
        <v>6.3408973177641048E-3</v>
      </c>
      <c r="D379" s="10">
        <f>'Equity Fund Metrics'!H377</f>
        <v>-9.2789360806078136E-4</v>
      </c>
      <c r="E379" s="10">
        <f>'Equity Fund Metrics'!I377</f>
        <v>7.2687909258248862E-3</v>
      </c>
      <c r="F379" s="10">
        <f>'Equity Fund Metrics'!J377</f>
        <v>-5.6445406176953701E-4</v>
      </c>
      <c r="G379" s="36"/>
      <c r="H379" s="10">
        <f t="array" ref="H379">PRODUCT(1+C$8:C379)</f>
        <v>1.5705595815069562</v>
      </c>
      <c r="I379" s="10">
        <f t="array" ref="I379">PRODUCT(1+D$8:D379)</f>
        <v>1.2696550786345988</v>
      </c>
      <c r="J379" s="10">
        <f t="array" ref="J379">PRODUCT(1+E$8:E379)</f>
        <v>1.2404266515488929</v>
      </c>
      <c r="K379" s="10">
        <f t="array" ref="K379">PRODUCT(1+F$8:F379)</f>
        <v>1.2844695044841599</v>
      </c>
      <c r="L379" s="36"/>
      <c r="M379" s="10">
        <f>1-H379/MAX(H$8:H379)</f>
        <v>2.7018666315523965E-2</v>
      </c>
      <c r="N379" s="10">
        <f>1-I379/MAX(I$8:I379)</f>
        <v>5.1565030192886052E-3</v>
      </c>
      <c r="O379" s="10">
        <f>1-J379/MAX(J$8:J379)</f>
        <v>3.4299295302364863E-2</v>
      </c>
      <c r="P379" s="10">
        <f>1-K379/MAX(K$8:K379)</f>
        <v>4.4022055212381561E-3</v>
      </c>
      <c r="Q379" s="36"/>
      <c r="R379" s="10"/>
      <c r="S379" s="10"/>
      <c r="T379" s="10"/>
      <c r="U379" s="11"/>
    </row>
    <row r="380" spans="2:21" x14ac:dyDescent="0.25">
      <c r="B380" s="32">
        <v>43369</v>
      </c>
      <c r="C380" s="10">
        <f>'Equity Fund Metrics'!G378</f>
        <v>-7.966112356772248E-3</v>
      </c>
      <c r="D380" s="10">
        <f>'Equity Fund Metrics'!H378</f>
        <v>-2.9923344820433906E-3</v>
      </c>
      <c r="E380" s="10">
        <f>'Equity Fund Metrics'!I378</f>
        <v>-4.9737778747288575E-3</v>
      </c>
      <c r="F380" s="10">
        <f>'Equity Fund Metrics'!J378</f>
        <v>-3.2410233757798335E-3</v>
      </c>
      <c r="G380" s="36"/>
      <c r="H380" s="10">
        <f t="array" ref="H380">PRODUCT(1+C$8:C380)</f>
        <v>1.5580483274176666</v>
      </c>
      <c r="I380" s="10">
        <f t="array" ref="I380">PRODUCT(1+D$8:D380)</f>
        <v>1.2658558459624989</v>
      </c>
      <c r="J380" s="10">
        <f t="array" ref="J380">PRODUCT(1+E$8:E380)</f>
        <v>1.234257044914195</v>
      </c>
      <c r="K380" s="10">
        <f t="array" ref="K380">PRODUCT(1+F$8:F380)</f>
        <v>1.2803065087946504</v>
      </c>
      <c r="L380" s="36"/>
      <c r="M380" s="10">
        <f>1-H380/MAX(H$8:H380)</f>
        <v>3.4769544940696506E-2</v>
      </c>
      <c r="N380" s="10">
        <f>1-I380/MAX(I$8:I380)</f>
        <v>8.1334075195407252E-3</v>
      </c>
      <c r="O380" s="10">
        <f>1-J380/MAX(J$8:J380)</f>
        <v>3.9102476101000039E-2</v>
      </c>
      <c r="P380" s="10">
        <f>1-K380/MAX(K$8:K380)</f>
        <v>7.6289612460186396E-3</v>
      </c>
      <c r="Q380" s="36"/>
      <c r="R380" s="10"/>
      <c r="S380" s="10"/>
      <c r="T380" s="10"/>
      <c r="U380" s="11"/>
    </row>
    <row r="381" spans="2:21" x14ac:dyDescent="0.25">
      <c r="B381" s="32">
        <v>43370</v>
      </c>
      <c r="C381" s="10">
        <f>'Equity Fund Metrics'!G379</f>
        <v>2.0551601799585706E-2</v>
      </c>
      <c r="D381" s="10">
        <f>'Equity Fund Metrics'!H379</f>
        <v>2.7946286464268777E-3</v>
      </c>
      <c r="E381" s="10">
        <f>'Equity Fund Metrics'!I379</f>
        <v>1.7756973153158828E-2</v>
      </c>
      <c r="F381" s="10">
        <f>'Equity Fund Metrics'!J379</f>
        <v>3.6824773040848189E-3</v>
      </c>
      <c r="G381" s="36"/>
      <c r="H381" s="10">
        <f t="array" ref="H381">PRODUCT(1+C$8:C381)</f>
        <v>1.5900687162272651</v>
      </c>
      <c r="I381" s="10">
        <f t="array" ref="I381">PRODUCT(1+D$8:D381)</f>
        <v>1.2693934429718727</v>
      </c>
      <c r="J381" s="10">
        <f t="array" ref="J381">PRODUCT(1+E$8:E381)</f>
        <v>1.2561737141248335</v>
      </c>
      <c r="K381" s="10">
        <f t="array" ref="K381">PRODUCT(1+F$8:F381)</f>
        <v>1.2850212084555588</v>
      </c>
      <c r="L381" s="36"/>
      <c r="M381" s="10">
        <f>1-H381/MAX(H$8:H381)</f>
        <v>1.4932512983484747E-2</v>
      </c>
      <c r="N381" s="10">
        <f>1-I381/MAX(I$8:I381)</f>
        <v>5.3615087267609995E-3</v>
      </c>
      <c r="O381" s="10">
        <f>1-J381/MAX(J$8:J381)</f>
        <v>2.2039844566188682E-2</v>
      </c>
      <c r="P381" s="10">
        <f>1-K381/MAX(K$8:K381)</f>
        <v>3.9745774185759863E-3</v>
      </c>
      <c r="Q381" s="36"/>
      <c r="R381" s="10"/>
      <c r="S381" s="10"/>
      <c r="T381" s="10"/>
      <c r="U381" s="11"/>
    </row>
    <row r="382" spans="2:21" x14ac:dyDescent="0.25">
      <c r="B382" s="32">
        <v>43371</v>
      </c>
      <c r="C382" s="10">
        <f>'Equity Fund Metrics'!G380</f>
        <v>3.5119620348911251E-3</v>
      </c>
      <c r="D382" s="10">
        <f>'Equity Fund Metrics'!H380</f>
        <v>1.0294397486032558E-4</v>
      </c>
      <c r="E382" s="10">
        <f>'Equity Fund Metrics'!I380</f>
        <v>3.4090180600307995E-3</v>
      </c>
      <c r="F382" s="10">
        <f>'Equity Fund Metrics'!J380</f>
        <v>2.7339487786186555E-4</v>
      </c>
      <c r="G382" s="36"/>
      <c r="H382" s="10">
        <f t="array" ref="H382">PRODUCT(1+C$8:C382)</f>
        <v>1.5956529771915233</v>
      </c>
      <c r="I382" s="10">
        <f t="array" ref="I382">PRODUCT(1+D$8:D382)</f>
        <v>1.2695241193785538</v>
      </c>
      <c r="J382" s="10">
        <f t="array" ref="J382">PRODUCT(1+E$8:E382)</f>
        <v>1.2604560330028209</v>
      </c>
      <c r="K382" s="10">
        <f t="array" ref="K382">PRODUCT(1+F$8:F382)</f>
        <v>1.2853725266718945</v>
      </c>
      <c r="L382" s="36"/>
      <c r="M382" s="10">
        <f>1-H382/MAX(H$8:H382)</f>
        <v>1.147299336727714E-2</v>
      </c>
      <c r="N382" s="10">
        <f>1-I382/MAX(I$8:I382)</f>
        <v>5.259116686920251E-3</v>
      </c>
      <c r="O382" s="10">
        <f>1-J382/MAX(J$8:J382)</f>
        <v>1.870596073432429E-2</v>
      </c>
      <c r="P382" s="10">
        <f>1-K382/MAX(K$8:K382)</f>
        <v>3.7022691698219701E-3</v>
      </c>
      <c r="Q382" s="36"/>
      <c r="R382" s="10"/>
      <c r="S382" s="10"/>
      <c r="T382" s="10"/>
      <c r="U382" s="11"/>
    </row>
    <row r="383" spans="2:21" x14ac:dyDescent="0.25">
      <c r="B383" s="32">
        <v>43374</v>
      </c>
      <c r="C383" s="10">
        <f>'Equity Fund Metrics'!G381</f>
        <v>6.7333499934392194E-3</v>
      </c>
      <c r="D383" s="10">
        <f>'Equity Fund Metrics'!H381</f>
        <v>3.4744471229912754E-3</v>
      </c>
      <c r="E383" s="10">
        <f>'Equity Fund Metrics'!I381</f>
        <v>3.2589028704479439E-3</v>
      </c>
      <c r="F383" s="10">
        <f>'Equity Fund Metrics'!J381</f>
        <v>3.6373922665136724E-3</v>
      </c>
      <c r="G383" s="36"/>
      <c r="H383" s="10">
        <f t="array" ref="H383">PRODUCT(1+C$8:C383)</f>
        <v>1.6063970671550272</v>
      </c>
      <c r="I383" s="10">
        <f t="array" ref="I383">PRODUCT(1+D$8:D383)</f>
        <v>1.2739350138026966</v>
      </c>
      <c r="J383" s="10">
        <f t="array" ref="J383">PRODUCT(1+E$8:E383)</f>
        <v>1.2645637367868472</v>
      </c>
      <c r="K383" s="10">
        <f t="array" ref="K383">PRODUCT(1+F$8:F383)</f>
        <v>1.2900479307599999</v>
      </c>
      <c r="L383" s="36"/>
      <c r="M383" s="10">
        <f>1-H383/MAX(H$8:H383)</f>
        <v>4.816895053652237E-3</v>
      </c>
      <c r="N383" s="10">
        <f>1-I383/MAX(I$8:I383)</f>
        <v>1.802942086771453E-3</v>
      </c>
      <c r="O383" s="10">
        <f>1-J383/MAX(J$8:J383)</f>
        <v>1.5508018773008003E-2</v>
      </c>
      <c r="P383" s="10">
        <f>1-K383/MAX(K$8:K383)</f>
        <v>7.8343508555289709E-5</v>
      </c>
      <c r="Q383" s="36"/>
      <c r="R383" s="10"/>
      <c r="S383" s="10"/>
      <c r="T383" s="10"/>
      <c r="U383" s="11"/>
    </row>
    <row r="384" spans="2:21" x14ac:dyDescent="0.25">
      <c r="B384" s="32">
        <v>43375</v>
      </c>
      <c r="C384" s="10">
        <f>'Equity Fund Metrics'!G382</f>
        <v>8.8884737821155468E-3</v>
      </c>
      <c r="D384" s="10">
        <f>'Equity Fund Metrics'!H382</f>
        <v>-5.8293476515036691E-4</v>
      </c>
      <c r="E384" s="10">
        <f>'Equity Fund Metrics'!I382</f>
        <v>9.4714085472659137E-3</v>
      </c>
      <c r="F384" s="10">
        <f>'Equity Fund Metrics'!J382</f>
        <v>-1.0936433778707119E-4</v>
      </c>
      <c r="G384" s="36"/>
      <c r="H384" s="10">
        <f t="array" ref="H384">PRODUCT(1+C$8:C384)</f>
        <v>1.620675485370102</v>
      </c>
      <c r="I384" s="10">
        <f t="array" ref="I384">PRODUCT(1+D$8:D384)</f>
        <v>1.2731923927946087</v>
      </c>
      <c r="J384" s="10">
        <f t="array" ref="J384">PRODUCT(1+E$8:E384)</f>
        <v>1.2765409365720126</v>
      </c>
      <c r="K384" s="10">
        <f t="array" ref="K384">PRODUCT(1+F$8:F384)</f>
        <v>1.2899068455223388</v>
      </c>
      <c r="L384" s="36"/>
      <c r="M384" s="10">
        <f>1-H384/MAX(H$8:H384)</f>
        <v>0</v>
      </c>
      <c r="N384" s="10">
        <f>1-I384/MAX(I$8:I384)</f>
        <v>2.3848258542997769E-3</v>
      </c>
      <c r="O384" s="10">
        <f>1-J384/MAX(J$8:J384)</f>
        <v>6.1834930072999228E-3</v>
      </c>
      <c r="P384" s="10">
        <f>1-K384/MAX(K$8:K384)</f>
        <v>1.8769927835637912E-4</v>
      </c>
      <c r="Q384" s="36"/>
      <c r="R384" s="10"/>
      <c r="S384" s="10"/>
      <c r="T384" s="10"/>
      <c r="U384" s="11"/>
    </row>
    <row r="385" spans="2:21" x14ac:dyDescent="0.25">
      <c r="B385" s="32">
        <v>43376</v>
      </c>
      <c r="C385" s="10">
        <f>'Equity Fund Metrics'!G383</f>
        <v>1.2168599377754497E-2</v>
      </c>
      <c r="D385" s="10">
        <f>'Equity Fund Metrics'!H383</f>
        <v>5.488403484421589E-4</v>
      </c>
      <c r="E385" s="10">
        <f>'Equity Fund Metrics'!I383</f>
        <v>1.1619759029312338E-2</v>
      </c>
      <c r="F385" s="10">
        <f>'Equity Fund Metrics'!J383</f>
        <v>1.129828299907776E-3</v>
      </c>
      <c r="G385" s="36"/>
      <c r="H385" s="10">
        <f t="array" ref="H385">PRODUCT(1+C$8:C385)</f>
        <v>1.6403968360729186</v>
      </c>
      <c r="I385" s="10">
        <f t="array" ref="I385">PRODUCT(1+D$8:D385)</f>
        <v>1.2738911721511039</v>
      </c>
      <c r="J385" s="10">
        <f t="array" ref="J385">PRODUCT(1+E$8:E385)</f>
        <v>1.2913740346460321</v>
      </c>
      <c r="K385" s="10">
        <f t="array" ref="K385">PRODUCT(1+F$8:F385)</f>
        <v>1.2913642187806547</v>
      </c>
      <c r="L385" s="36"/>
      <c r="M385" s="10">
        <f>1-H385/MAX(H$8:H385)</f>
        <v>0</v>
      </c>
      <c r="N385" s="10">
        <f>1-I385/MAX(I$8:I385)</f>
        <v>1.8372943945105247E-3</v>
      </c>
      <c r="O385" s="10">
        <f>1-J385/MAX(J$8:J385)</f>
        <v>0</v>
      </c>
      <c r="P385" s="10">
        <f>1-K385/MAX(K$8:K385)</f>
        <v>0</v>
      </c>
      <c r="Q385" s="36"/>
      <c r="R385" s="10"/>
      <c r="S385" s="10"/>
      <c r="T385" s="10"/>
      <c r="U385" s="11"/>
    </row>
    <row r="386" spans="2:21" x14ac:dyDescent="0.25">
      <c r="B386" s="32">
        <v>43377</v>
      </c>
      <c r="C386" s="10">
        <f>'Equity Fund Metrics'!G384</f>
        <v>-1.7580938963500437E-2</v>
      </c>
      <c r="D386" s="10">
        <f>'Equity Fund Metrics'!H384</f>
        <v>-7.815657937960796E-3</v>
      </c>
      <c r="E386" s="10">
        <f>'Equity Fund Metrics'!I384</f>
        <v>-9.7652810255396405E-3</v>
      </c>
      <c r="F386" s="10">
        <f>'Equity Fund Metrics'!J384</f>
        <v>-8.3039219892377773E-3</v>
      </c>
      <c r="G386" s="36"/>
      <c r="H386" s="10">
        <f t="array" ref="H386">PRODUCT(1+C$8:C386)</f>
        <v>1.6115571194220015</v>
      </c>
      <c r="I386" s="10">
        <f t="array" ref="I386">PRODUCT(1+D$8:D386)</f>
        <v>1.263934874499383</v>
      </c>
      <c r="J386" s="10">
        <f t="array" ref="J386">PRODUCT(1+E$8:E386)</f>
        <v>1.2787634042886287</v>
      </c>
      <c r="K386" s="10">
        <f t="array" ref="K386">PRODUCT(1+F$8:F386)</f>
        <v>1.2806408310482071</v>
      </c>
      <c r="L386" s="36"/>
      <c r="M386" s="10">
        <f>1-H386/MAX(H$8:H386)</f>
        <v>1.7580938963500325E-2</v>
      </c>
      <c r="N386" s="10">
        <f>1-I386/MAX(I$8:I386)</f>
        <v>9.638592667952528E-3</v>
      </c>
      <c r="O386" s="10">
        <f>1-J386/MAX(J$8:J386)</f>
        <v>9.7652810255396405E-3</v>
      </c>
      <c r="P386" s="10">
        <f>1-K386/MAX(K$8:K386)</f>
        <v>8.3039219892377947E-3</v>
      </c>
      <c r="Q386" s="36"/>
      <c r="R386" s="10"/>
      <c r="S386" s="10"/>
      <c r="T386" s="10"/>
      <c r="U386" s="11"/>
    </row>
    <row r="387" spans="2:21" x14ac:dyDescent="0.25">
      <c r="B387" s="32">
        <v>43378</v>
      </c>
      <c r="C387" s="10">
        <f>'Equity Fund Metrics'!G385</f>
        <v>-1.6228834736817799E-2</v>
      </c>
      <c r="D387" s="10">
        <f>'Equity Fund Metrics'!H385</f>
        <v>-5.5970806830232256E-3</v>
      </c>
      <c r="E387" s="10">
        <f>'Equity Fund Metrics'!I385</f>
        <v>-1.0631754053794573E-2</v>
      </c>
      <c r="F387" s="10">
        <f>'Equity Fund Metrics'!J385</f>
        <v>-6.1286683857129541E-3</v>
      </c>
      <c r="G387" s="36"/>
      <c r="H387" s="10">
        <f t="array" ref="H387">PRODUCT(1+C$8:C387)</f>
        <v>1.5854034252619598</v>
      </c>
      <c r="I387" s="10">
        <f t="array" ref="I387">PRODUCT(1+D$8:D387)</f>
        <v>1.2568605290287231</v>
      </c>
      <c r="J387" s="10">
        <f t="array" ref="J387">PRODUCT(1+E$8:E387)</f>
        <v>1.2651679062812389</v>
      </c>
      <c r="K387" s="10">
        <f t="array" ref="K387">PRODUCT(1+F$8:F387)</f>
        <v>1.2727922080735088</v>
      </c>
      <c r="L387" s="36"/>
      <c r="M387" s="10">
        <f>1-H387/MAX(H$8:H387)</f>
        <v>3.3524455547361387E-2</v>
      </c>
      <c r="N387" s="10">
        <f>1-I387/MAX(I$8:I387)</f>
        <v>1.5181725370142396E-2</v>
      </c>
      <c r="O387" s="10">
        <f>1-J387/MAX(J$8:J387)</f>
        <v>2.0293213013204414E-2</v>
      </c>
      <c r="P387" s="10">
        <f>1-K387/MAX(K$8:K387)</f>
        <v>1.4381698390777853E-2</v>
      </c>
      <c r="Q387" s="36"/>
      <c r="R387" s="10"/>
      <c r="S387" s="10"/>
      <c r="T387" s="10"/>
      <c r="U387" s="11"/>
    </row>
    <row r="388" spans="2:21" x14ac:dyDescent="0.25">
      <c r="B388" s="32">
        <v>43381</v>
      </c>
      <c r="C388" s="10">
        <f>'Equity Fund Metrics'!G386</f>
        <v>-2.3183658087622128E-3</v>
      </c>
      <c r="D388" s="10">
        <f>'Equity Fund Metrics'!H386</f>
        <v>0</v>
      </c>
      <c r="E388" s="10">
        <f>'Equity Fund Metrics'!I386</f>
        <v>-2.3183658087622128E-3</v>
      </c>
      <c r="F388" s="10">
        <f>'Equity Fund Metrics'!J386</f>
        <v>-1.1591829043811064E-4</v>
      </c>
      <c r="G388" s="36"/>
      <c r="H388" s="10">
        <f t="array" ref="H388">PRODUCT(1+C$8:C388)</f>
        <v>1.5817278801677379</v>
      </c>
      <c r="I388" s="10">
        <f t="array" ref="I388">PRODUCT(1+D$8:D388)</f>
        <v>1.2568605290287231</v>
      </c>
      <c r="J388" s="10">
        <f t="array" ref="J388">PRODUCT(1+E$8:E388)</f>
        <v>1.2622347842649733</v>
      </c>
      <c r="K388" s="10">
        <f t="array" ref="K388">PRODUCT(1+F$8:F388)</f>
        <v>1.2726446681766659</v>
      </c>
      <c r="L388" s="36"/>
      <c r="M388" s="10">
        <f>1-H388/MAX(H$8:H388)</f>
        <v>3.5765099404625245E-2</v>
      </c>
      <c r="N388" s="10">
        <f>1-I388/MAX(I$8:I388)</f>
        <v>1.5181725370142396E-2</v>
      </c>
      <c r="O388" s="10">
        <f>1-J388/MAX(J$8:J388)</f>
        <v>2.256453173076689E-2</v>
      </c>
      <c r="P388" s="10">
        <f>1-K388/MAX(K$8:K388)</f>
        <v>1.4495949579324985E-2</v>
      </c>
      <c r="Q388" s="36"/>
      <c r="R388" s="10"/>
      <c r="S388" s="10"/>
      <c r="T388" s="10"/>
      <c r="U388" s="11"/>
    </row>
    <row r="389" spans="2:21" x14ac:dyDescent="0.25">
      <c r="B389" s="32">
        <v>43382</v>
      </c>
      <c r="C389" s="10">
        <f>'Equity Fund Metrics'!G387</f>
        <v>1.3853520907673778E-2</v>
      </c>
      <c r="D389" s="10">
        <f>'Equity Fund Metrics'!H387</f>
        <v>-1.4595251541625887E-3</v>
      </c>
      <c r="E389" s="10">
        <f>'Equity Fund Metrics'!I387</f>
        <v>1.5313046061836366E-2</v>
      </c>
      <c r="F389" s="10">
        <f>'Equity Fund Metrics'!J387</f>
        <v>-6.9387285107077017E-4</v>
      </c>
      <c r="G389" s="36"/>
      <c r="H389" s="10">
        <f t="array" ref="H389">PRODUCT(1+C$8:C389)</f>
        <v>1.6036403804258923</v>
      </c>
      <c r="I389" s="10">
        <f t="array" ref="I389">PRODUCT(1+D$8:D389)</f>
        <v>1.2550261094713315</v>
      </c>
      <c r="J389" s="10">
        <f t="array" ref="J389">PRODUCT(1+E$8:E389)</f>
        <v>1.2815634436572749</v>
      </c>
      <c r="K389" s="10">
        <f t="array" ref="K389">PRODUCT(1+F$8:F389)</f>
        <v>1.271761614592358</v>
      </c>
      <c r="L389" s="36"/>
      <c r="M389" s="10">
        <f>1-H389/MAX(H$8:H389)</f>
        <v>2.2407051049318394E-2</v>
      </c>
      <c r="N389" s="10">
        <f>1-I389/MAX(I$8:I389)</f>
        <v>1.6619092414243752E-2</v>
      </c>
      <c r="O389" s="10">
        <f>1-J389/MAX(J$8:J389)</f>
        <v>7.5970173826874765E-3</v>
      </c>
      <c r="P389" s="10">
        <f>1-K389/MAX(K$8:K389)</f>
        <v>1.5179764084532255E-2</v>
      </c>
      <c r="Q389" s="36"/>
      <c r="R389" s="10"/>
      <c r="S389" s="10"/>
      <c r="T389" s="10"/>
      <c r="U389" s="11"/>
    </row>
    <row r="390" spans="2:21" x14ac:dyDescent="0.25">
      <c r="B390" s="32">
        <v>43383</v>
      </c>
      <c r="C390" s="10">
        <f>'Equity Fund Metrics'!G388</f>
        <v>-4.6326053182215055E-2</v>
      </c>
      <c r="D390" s="10">
        <f>'Equity Fund Metrics'!H388</f>
        <v>-3.1662806397808052E-2</v>
      </c>
      <c r="E390" s="10">
        <f>'Equity Fund Metrics'!I388</f>
        <v>-1.4663246784407002E-2</v>
      </c>
      <c r="F390" s="10">
        <f>'Equity Fund Metrics'!J388</f>
        <v>-3.2395968737028401E-2</v>
      </c>
      <c r="G390" s="36"/>
      <c r="H390" s="10">
        <f t="array" ref="H390">PRODUCT(1+C$8:C390)</f>
        <v>1.5293500508771349</v>
      </c>
      <c r="I390" s="10">
        <f t="array" ref="I390">PRODUCT(1+D$8:D390)</f>
        <v>1.2152884607429466</v>
      </c>
      <c r="J390" s="10">
        <f t="array" ref="J390">PRODUCT(1+E$8:E390)</f>
        <v>1.2627715626130538</v>
      </c>
      <c r="K390" s="10">
        <f t="array" ref="K390">PRODUCT(1+F$8:F390)</f>
        <v>1.2305616650850713</v>
      </c>
      <c r="L390" s="36"/>
      <c r="M390" s="10">
        <f>1-H390/MAX(H$8:H390)</f>
        <v>6.7695073992966148E-2</v>
      </c>
      <c r="N390" s="10">
        <f>1-I390/MAX(I$8:I390)</f>
        <v>4.7755691706432235E-2</v>
      </c>
      <c r="O390" s="10">
        <f>1-J390/MAX(J$8:J390)</f>
        <v>2.2148867226386759E-2</v>
      </c>
      <c r="P390" s="10">
        <f>1-K390/MAX(K$8:K390)</f>
        <v>4.708396965884265E-2</v>
      </c>
      <c r="Q390" s="36"/>
      <c r="R390" s="10"/>
      <c r="S390" s="10"/>
      <c r="T390" s="10"/>
      <c r="U390" s="11"/>
    </row>
    <row r="391" spans="2:21" x14ac:dyDescent="0.25">
      <c r="B391" s="32">
        <v>43384</v>
      </c>
      <c r="C391" s="10">
        <f>'Equity Fund Metrics'!G389</f>
        <v>-8.8278601218610975E-3</v>
      </c>
      <c r="D391" s="10">
        <f>'Equity Fund Metrics'!H389</f>
        <v>-2.2026757250076634E-2</v>
      </c>
      <c r="E391" s="10">
        <f>'Equity Fund Metrics'!I389</f>
        <v>1.3198897128215537E-2</v>
      </c>
      <c r="F391" s="10">
        <f>'Equity Fund Metrics'!J389</f>
        <v>-2.1366812393665856E-2</v>
      </c>
      <c r="G391" s="36"/>
      <c r="H391" s="10">
        <f t="array" ref="H391">PRODUCT(1+C$8:C391)</f>
        <v>1.5158491625506305</v>
      </c>
      <c r="I391" s="10">
        <f t="array" ref="I391">PRODUCT(1+D$8:D391)</f>
        <v>1.1885195968293425</v>
      </c>
      <c r="J391" s="10">
        <f t="array" ref="J391">PRODUCT(1+E$8:E391)</f>
        <v>1.2794387545644195</v>
      </c>
      <c r="K391" s="10">
        <f t="array" ref="K391">PRODUCT(1+F$8:F391)</f>
        <v>1.2042684848483614</v>
      </c>
      <c r="L391" s="36"/>
      <c r="M391" s="10">
        <f>1-H391/MAX(H$8:H391)</f>
        <v>7.5925331470678259E-2</v>
      </c>
      <c r="N391" s="10">
        <f>1-I391/MAX(I$8:I391)</f>
        <v>6.8730545927981779E-2</v>
      </c>
      <c r="O391" s="10">
        <f>1-J391/MAX(J$8:J391)</f>
        <v>9.2423107181988096E-3</v>
      </c>
      <c r="P391" s="10">
        <f>1-K391/MAX(K$8:K391)</f>
        <v>6.7444747706059016E-2</v>
      </c>
      <c r="Q391" s="36"/>
      <c r="R391" s="10"/>
      <c r="S391" s="10"/>
      <c r="T391" s="10"/>
      <c r="U391" s="11"/>
    </row>
    <row r="392" spans="2:21" x14ac:dyDescent="0.25">
      <c r="B392" s="32">
        <v>43385</v>
      </c>
      <c r="C392" s="10">
        <f>'Equity Fund Metrics'!G390</f>
        <v>3.5719175179289797E-2</v>
      </c>
      <c r="D392" s="10">
        <f>'Equity Fund Metrics'!H390</f>
        <v>1.3888305496077891E-2</v>
      </c>
      <c r="E392" s="10">
        <f>'Equity Fund Metrics'!I390</f>
        <v>2.1830869683211906E-2</v>
      </c>
      <c r="F392" s="10">
        <f>'Equity Fund Metrics'!J390</f>
        <v>1.4979848980238485E-2</v>
      </c>
      <c r="G392" s="36"/>
      <c r="H392" s="10">
        <f t="array" ref="H392">PRODUCT(1+C$8:C392)</f>
        <v>1.5699940443331561</v>
      </c>
      <c r="I392" s="10">
        <f t="array" ref="I392">PRODUCT(1+D$8:D392)</f>
        <v>1.2050261200781838</v>
      </c>
      <c r="J392" s="10">
        <f t="array" ref="J392">PRODUCT(1+E$8:E392)</f>
        <v>1.3073700152829661</v>
      </c>
      <c r="K392" s="10">
        <f t="array" ref="K392">PRODUCT(1+F$8:F392)</f>
        <v>1.2223082448830502</v>
      </c>
      <c r="L392" s="36"/>
      <c r="M392" s="10">
        <f>1-H392/MAX(H$8:H392)</f>
        <v>4.29181465067352E-2</v>
      </c>
      <c r="N392" s="10">
        <f>1-I392/MAX(I$8:I392)</f>
        <v>5.5796791250663835E-2</v>
      </c>
      <c r="O392" s="10">
        <f>1-J392/MAX(J$8:J392)</f>
        <v>0</v>
      </c>
      <c r="P392" s="10">
        <f>1-K392/MAX(K$8:K392)</f>
        <v>5.3475210860967737E-2</v>
      </c>
      <c r="Q392" s="36"/>
      <c r="R392" s="10"/>
      <c r="S392" s="10"/>
      <c r="T392" s="10"/>
      <c r="U392" s="11"/>
    </row>
    <row r="393" spans="2:21" x14ac:dyDescent="0.25">
      <c r="B393" s="32">
        <v>43388</v>
      </c>
      <c r="C393" s="10">
        <f>'Equity Fund Metrics'!G391</f>
        <v>-2.1385717167483165E-2</v>
      </c>
      <c r="D393" s="10">
        <f>'Equity Fund Metrics'!H391</f>
        <v>-5.6168441243918954E-3</v>
      </c>
      <c r="E393" s="10">
        <f>'Equity Fund Metrics'!I391</f>
        <v>-1.5768873043091269E-2</v>
      </c>
      <c r="F393" s="10">
        <f>'Equity Fund Metrics'!J391</f>
        <v>-6.4052877765464582E-3</v>
      </c>
      <c r="G393" s="36"/>
      <c r="H393" s="10">
        <f t="array" ref="H393">PRODUCT(1+C$8:C393)</f>
        <v>1.5364185957464143</v>
      </c>
      <c r="I393" s="10">
        <f t="array" ref="I393">PRODUCT(1+D$8:D393)</f>
        <v>1.1982576761958839</v>
      </c>
      <c r="J393" s="10">
        <f t="array" ref="J393">PRODUCT(1+E$8:E393)</f>
        <v>1.2867542634916247</v>
      </c>
      <c r="K393" s="10">
        <f t="array" ref="K393">PRODUCT(1+F$8:F393)</f>
        <v>1.2144790088229289</v>
      </c>
      <c r="L393" s="36"/>
      <c r="M393" s="10">
        <f>1-H393/MAX(H$8:H393)</f>
        <v>6.3386028331672728E-2</v>
      </c>
      <c r="N393" s="10">
        <f>1-I393/MAX(I$8:I393)</f>
        <v>6.1100233495959499E-2</v>
      </c>
      <c r="O393" s="10">
        <f>1-J393/MAX(J$8:J393)</f>
        <v>1.5768873043091269E-2</v>
      </c>
      <c r="P393" s="10">
        <f>1-K393/MAX(K$8:K393)</f>
        <v>5.9537974523038217E-2</v>
      </c>
      <c r="Q393" s="36"/>
      <c r="R393" s="10"/>
      <c r="S393" s="10"/>
      <c r="T393" s="10"/>
      <c r="U393" s="11"/>
    </row>
    <row r="394" spans="2:21" x14ac:dyDescent="0.25">
      <c r="B394" s="32">
        <v>43389</v>
      </c>
      <c r="C394" s="10">
        <f>'Equity Fund Metrics'!G392</f>
        <v>2.2037177173750866E-2</v>
      </c>
      <c r="D394" s="10">
        <f>'Equity Fund Metrics'!H392</f>
        <v>2.1865597074484988E-2</v>
      </c>
      <c r="E394" s="10">
        <f>'Equity Fund Metrics'!I392</f>
        <v>1.7158009926587781E-4</v>
      </c>
      <c r="F394" s="10">
        <f>'Equity Fund Metrics'!J392</f>
        <v>2.187417607944828E-2</v>
      </c>
      <c r="G394" s="36"/>
      <c r="H394" s="10">
        <f t="array" ref="H394">PRODUCT(1+C$8:C394)</f>
        <v>1.5702769245539234</v>
      </c>
      <c r="I394" s="10">
        <f t="array" ref="I394">PRODUCT(1+D$8:D394)</f>
        <v>1.2244582957349917</v>
      </c>
      <c r="J394" s="10">
        <f t="array" ref="J394">PRODUCT(1+E$8:E394)</f>
        <v>1.2869750449158854</v>
      </c>
      <c r="K394" s="10">
        <f t="array" ref="K394">PRODUCT(1+F$8:F394)</f>
        <v>1.2410447365067154</v>
      </c>
      <c r="L394" s="36"/>
      <c r="M394" s="10">
        <f>1-H394/MAX(H$8:H394)</f>
        <v>4.2745700294607447E-2</v>
      </c>
      <c r="N394" s="10">
        <f>1-I394/MAX(I$8:I394)</f>
        <v>4.0570629508254186E-2</v>
      </c>
      <c r="O394" s="10">
        <f>1-J394/MAX(J$8:J394)</f>
        <v>1.5599998568627482E-2</v>
      </c>
      <c r="P394" s="10">
        <f>1-K394/MAX(K$8:K394)</f>
        <v>3.8966142581720598E-2</v>
      </c>
      <c r="Q394" s="36"/>
      <c r="R394" s="10"/>
      <c r="S394" s="10"/>
      <c r="T394" s="10"/>
      <c r="U394" s="11"/>
    </row>
    <row r="395" spans="2:21" x14ac:dyDescent="0.25">
      <c r="B395" s="32">
        <v>43390</v>
      </c>
      <c r="C395" s="10">
        <f>'Equity Fund Metrics'!G393</f>
        <v>-4.3213171781399939E-3</v>
      </c>
      <c r="D395" s="10">
        <f>'Equity Fund Metrics'!H393</f>
        <v>1.7844718379111946E-4</v>
      </c>
      <c r="E395" s="10">
        <f>'Equity Fund Metrics'!I393</f>
        <v>-4.4997643619311134E-3</v>
      </c>
      <c r="F395" s="10">
        <f>'Equity Fund Metrics'!J393</f>
        <v>-4.6541034305436218E-5</v>
      </c>
      <c r="G395" s="36"/>
      <c r="H395" s="10">
        <f t="array" ref="H395">PRODUCT(1+C$8:C395)</f>
        <v>1.5634912599054118</v>
      </c>
      <c r="I395" s="10">
        <f t="array" ref="I395">PRODUCT(1+D$8:D395)</f>
        <v>1.2246767968695353</v>
      </c>
      <c r="J395" s="10">
        <f t="array" ref="J395">PRODUCT(1+E$8:E395)</f>
        <v>1.2811839604740782</v>
      </c>
      <c r="K395" s="10">
        <f t="array" ref="K395">PRODUCT(1+F$8:F395)</f>
        <v>1.2409869770010591</v>
      </c>
      <c r="L395" s="36"/>
      <c r="M395" s="10">
        <f>1-H395/MAX(H$8:H395)</f>
        <v>4.6882299743772671E-2</v>
      </c>
      <c r="N395" s="10">
        <f>1-I395/MAX(I$8:I395)</f>
        <v>4.0399422039043342E-2</v>
      </c>
      <c r="O395" s="10">
        <f>1-J395/MAX(J$8:J395)</f>
        <v>2.0029566612953298E-2</v>
      </c>
      <c r="P395" s="10">
        <f>1-K395/MAX(K$8:K395)</f>
        <v>3.9010870091447436E-2</v>
      </c>
      <c r="Q395" s="36"/>
      <c r="R395" s="10"/>
      <c r="S395" s="10"/>
      <c r="T395" s="10"/>
      <c r="U395" s="11"/>
    </row>
    <row r="396" spans="2:21" x14ac:dyDescent="0.25">
      <c r="B396" s="32">
        <v>43391</v>
      </c>
      <c r="C396" s="10">
        <f>'Equity Fund Metrics'!G394</f>
        <v>-2.3373699299305883E-2</v>
      </c>
      <c r="D396" s="10">
        <f>'Equity Fund Metrics'!H394</f>
        <v>-1.4441018946787398E-2</v>
      </c>
      <c r="E396" s="10">
        <f>'Equity Fund Metrics'!I394</f>
        <v>-8.932680352518485E-3</v>
      </c>
      <c r="F396" s="10">
        <f>'Equity Fund Metrics'!J394</f>
        <v>-1.4887652964413323E-2</v>
      </c>
      <c r="G396" s="36"/>
      <c r="H396" s="10">
        <f t="array" ref="H396">PRODUCT(1+C$8:C396)</f>
        <v>1.5269466853392899</v>
      </c>
      <c r="I396" s="10">
        <f t="array" ref="I396">PRODUCT(1+D$8:D396)</f>
        <v>1.2069912160422516</v>
      </c>
      <c r="J396" s="10">
        <f t="array" ref="J396">PRODUCT(1+E$8:E396)</f>
        <v>1.2697395536823897</v>
      </c>
      <c r="K396" s="10">
        <f t="array" ref="K396">PRODUCT(1+F$8:F396)</f>
        <v>1.2225115935541109</v>
      </c>
      <c r="L396" s="36"/>
      <c r="M396" s="10">
        <f>1-H396/MAX(H$8:H396)</f>
        <v>6.9160186266407631E-2</v>
      </c>
      <c r="N396" s="10">
        <f>1-I396/MAX(I$8:I396)</f>
        <v>5.4257032166725616E-2</v>
      </c>
      <c r="O396" s="10">
        <f>1-J396/MAX(J$8:J396)</f>
        <v>2.8783329249318701E-2</v>
      </c>
      <c r="P396" s="10">
        <f>1-K396/MAX(K$8:K396)</f>
        <v>5.3317742760099485E-2</v>
      </c>
      <c r="Q396" s="36"/>
      <c r="R396" s="10"/>
      <c r="S396" s="10"/>
      <c r="T396" s="10"/>
      <c r="U396" s="11"/>
    </row>
    <row r="397" spans="2:21" x14ac:dyDescent="0.25">
      <c r="B397" s="32">
        <v>43392</v>
      </c>
      <c r="C397" s="10">
        <f>'Equity Fund Metrics'!G395</f>
        <v>1.5230183985910584E-2</v>
      </c>
      <c r="D397" s="10">
        <f>'Equity Fund Metrics'!H395</f>
        <v>-5.4273728000509003E-4</v>
      </c>
      <c r="E397" s="10">
        <f>'Equity Fund Metrics'!I395</f>
        <v>1.5772921265915674E-2</v>
      </c>
      <c r="F397" s="10">
        <f>'Equity Fund Metrics'!J395</f>
        <v>2.4590878329069379E-4</v>
      </c>
      <c r="G397" s="36"/>
      <c r="H397" s="10">
        <f t="array" ref="H397">PRODUCT(1+C$8:C397)</f>
        <v>1.5502023642936835</v>
      </c>
      <c r="I397" s="10">
        <f t="array" ref="I397">PRODUCT(1+D$8:D397)</f>
        <v>1.2063361369126668</v>
      </c>
      <c r="J397" s="10">
        <f t="array" ref="J397">PRODUCT(1+E$8:E397)</f>
        <v>1.2897670556908409</v>
      </c>
      <c r="K397" s="10">
        <f t="array" ref="K397">PRODUCT(1+F$8:F397)</f>
        <v>1.2228122198926406</v>
      </c>
      <c r="L397" s="36"/>
      <c r="M397" s="10">
        <f>1-H397/MAX(H$8:H397)</f>
        <v>5.4983324641834308E-2</v>
      </c>
      <c r="N397" s="10">
        <f>1-I397/MAX(I$8:I397)</f>
        <v>5.4770322132671301E-2</v>
      </c>
      <c r="O397" s="10">
        <f>1-J397/MAX(J$8:J397)</f>
        <v>1.3464405169423488E-2</v>
      </c>
      <c r="P397" s="10">
        <f>1-K397/MAX(K$8:K397)</f>
        <v>5.3084945278058737E-2</v>
      </c>
      <c r="Q397" s="36"/>
      <c r="R397" s="10"/>
      <c r="S397" s="10"/>
      <c r="T397" s="10"/>
      <c r="U397" s="11"/>
    </row>
    <row r="398" spans="2:21" x14ac:dyDescent="0.25">
      <c r="B398" s="32">
        <v>43395</v>
      </c>
      <c r="C398" s="10">
        <f>'Equity Fund Metrics'!G396</f>
        <v>6.1098961810923669E-3</v>
      </c>
      <c r="D398" s="10">
        <f>'Equity Fund Metrics'!H396</f>
        <v>-4.4888066473115495E-3</v>
      </c>
      <c r="E398" s="10">
        <f>'Equity Fund Metrics'!I396</f>
        <v>1.0598702828403916E-2</v>
      </c>
      <c r="F398" s="10">
        <f>'Equity Fund Metrics'!J396</f>
        <v>-3.9588715058913532E-3</v>
      </c>
      <c r="G398" s="36"/>
      <c r="H398" s="10">
        <f t="array" ref="H398">PRODUCT(1+C$8:C398)</f>
        <v>1.5596739397992019</v>
      </c>
      <c r="I398" s="10">
        <f t="array" ref="I398">PRODUCT(1+D$8:D398)</f>
        <v>1.2009211272424012</v>
      </c>
      <c r="J398" s="10">
        <f t="array" ref="J398">PRODUCT(1+E$8:E398)</f>
        <v>1.3034369134319734</v>
      </c>
      <c r="K398" s="10">
        <f t="array" ref="K398">PRODUCT(1+F$8:F398)</f>
        <v>1.2179712634382518</v>
      </c>
      <c r="L398" s="36"/>
      <c r="M398" s="10">
        <f>1-H398/MAX(H$8:H398)</f>
        <v>4.9209370865994861E-2</v>
      </c>
      <c r="N398" s="10">
        <f>1-I398/MAX(I$8:I398)</f>
        <v>5.9013275393918319E-2</v>
      </c>
      <c r="O398" s="10">
        <f>1-J398/MAX(J$8:J398)</f>
        <v>3.0084075701716229E-3</v>
      </c>
      <c r="P398" s="10">
        <f>1-K398/MAX(K$8:K398)</f>
        <v>5.6833660306697009E-2</v>
      </c>
      <c r="Q398" s="36"/>
      <c r="R398" s="10"/>
      <c r="S398" s="10"/>
      <c r="T398" s="10"/>
      <c r="U398" s="11"/>
    </row>
    <row r="399" spans="2:21" x14ac:dyDescent="0.25">
      <c r="B399" s="32">
        <v>43396</v>
      </c>
      <c r="C399" s="10">
        <f>'Equity Fund Metrics'!G397</f>
        <v>9.426731150134815E-3</v>
      </c>
      <c r="D399" s="10">
        <f>'Equity Fund Metrics'!H397</f>
        <v>-5.0906808438206941E-3</v>
      </c>
      <c r="E399" s="10">
        <f>'Equity Fund Metrics'!I397</f>
        <v>1.4517411993955509E-2</v>
      </c>
      <c r="F399" s="10">
        <f>'Equity Fund Metrics'!J397</f>
        <v>-4.3648102441229183E-3</v>
      </c>
      <c r="G399" s="36"/>
      <c r="H399" s="10">
        <f t="array" ref="H399">PRODUCT(1+C$8:C399)</f>
        <v>1.5743765667115606</v>
      </c>
      <c r="I399" s="10">
        <f t="array" ref="I399">PRODUCT(1+D$8:D399)</f>
        <v>1.1948076210650087</v>
      </c>
      <c r="J399" s="10">
        <f t="array" ref="J399">PRODUCT(1+E$8:E399)</f>
        <v>1.3223594441123951</v>
      </c>
      <c r="K399" s="10">
        <f t="array" ref="K399">PRODUCT(1+F$8:F399)</f>
        <v>1.2126550499905491</v>
      </c>
      <c r="L399" s="36"/>
      <c r="M399" s="10">
        <f>1-H399/MAX(H$8:H399)</f>
        <v>4.0246523225080932E-2</v>
      </c>
      <c r="N399" s="10">
        <f>1-I399/MAX(I$8:I399)</f>
        <v>6.3803538487160139E-2</v>
      </c>
      <c r="O399" s="10">
        <f>1-J399/MAX(J$8:J399)</f>
        <v>0</v>
      </c>
      <c r="P399" s="10">
        <f>1-K399/MAX(K$8:K399)</f>
        <v>6.0950402408102344E-2</v>
      </c>
      <c r="Q399" s="36"/>
      <c r="R399" s="10"/>
      <c r="S399" s="10"/>
      <c r="T399" s="10"/>
      <c r="U399" s="11"/>
    </row>
    <row r="400" spans="2:21" x14ac:dyDescent="0.25">
      <c r="B400" s="32">
        <v>43397</v>
      </c>
      <c r="C400" s="10">
        <f>'Equity Fund Metrics'!G398</f>
        <v>-3.4301760677505566E-2</v>
      </c>
      <c r="D400" s="10">
        <f>'Equity Fund Metrics'!H398</f>
        <v>-3.0298340495863552E-2</v>
      </c>
      <c r="E400" s="10">
        <f>'Equity Fund Metrics'!I398</f>
        <v>-4.0034201816420145E-3</v>
      </c>
      <c r="F400" s="10">
        <f>'Equity Fund Metrics'!J398</f>
        <v>-3.049851150494565E-2</v>
      </c>
      <c r="G400" s="36"/>
      <c r="H400" s="10">
        <f t="array" ref="H400">PRODUCT(1+C$8:C400)</f>
        <v>1.5203726785039477</v>
      </c>
      <c r="I400" s="10">
        <f t="array" ref="I400">PRODUCT(1+D$8:D400)</f>
        <v>1.1586069329349284</v>
      </c>
      <c r="J400" s="10">
        <f t="array" ref="J400">PRODUCT(1+E$8:E400)</f>
        <v>1.3170654836264506</v>
      </c>
      <c r="K400" s="10">
        <f t="array" ref="K400">PRODUCT(1+F$8:F400)</f>
        <v>1.1756708759968819</v>
      </c>
      <c r="L400" s="36"/>
      <c r="M400" s="10">
        <f>1-H400/MAX(H$8:H400)</f>
        <v>7.316775729481817E-2</v>
      </c>
      <c r="N400" s="10">
        <f>1-I400/MAX(I$8:I400)</f>
        <v>9.216873764909872E-2</v>
      </c>
      <c r="O400" s="10">
        <f>1-J400/MAX(J$8:J400)</f>
        <v>4.0034201816420145E-3</v>
      </c>
      <c r="P400" s="10">
        <f>1-K400/MAX(K$8:K400)</f>
        <v>8.9590017363973318E-2</v>
      </c>
      <c r="Q400" s="36"/>
      <c r="R400" s="10"/>
      <c r="S400" s="10"/>
      <c r="T400" s="10"/>
      <c r="U400" s="11"/>
    </row>
    <row r="401" spans="2:21" x14ac:dyDescent="0.25">
      <c r="B401" s="32">
        <v>43398</v>
      </c>
      <c r="C401" s="10">
        <f>'Equity Fund Metrics'!G399</f>
        <v>2.1898077122738613E-2</v>
      </c>
      <c r="D401" s="10">
        <f>'Equity Fund Metrics'!H399</f>
        <v>1.7940234941051125E-2</v>
      </c>
      <c r="E401" s="10">
        <f>'Equity Fund Metrics'!I399</f>
        <v>3.9578421816874876E-3</v>
      </c>
      <c r="F401" s="10">
        <f>'Equity Fund Metrics'!J399</f>
        <v>1.8138127050135497E-2</v>
      </c>
      <c r="G401" s="36"/>
      <c r="H401" s="10">
        <f t="array" ref="H401">PRODUCT(1+C$8:C401)</f>
        <v>1.5536659166731319</v>
      </c>
      <c r="I401" s="10">
        <f t="array" ref="I401">PRODUCT(1+D$8:D401)</f>
        <v>1.1793926135161117</v>
      </c>
      <c r="J401" s="10">
        <f t="array" ref="J401">PRODUCT(1+E$8:E401)</f>
        <v>1.3222782209535919</v>
      </c>
      <c r="K401" s="10">
        <f t="array" ref="K401">PRODUCT(1+F$8:F401)</f>
        <v>1.1969953437148575</v>
      </c>
      <c r="L401" s="36"/>
      <c r="M401" s="10">
        <f>1-H401/MAX(H$8:H401)</f>
        <v>5.2871913364219258E-2</v>
      </c>
      <c r="N401" s="10">
        <f>1-I401/MAX(I$8:I401)</f>
        <v>7.5882031515692505E-2</v>
      </c>
      <c r="O401" s="10">
        <f>1-J401/MAX(J$8:J401)</f>
        <v>6.1422905220598345E-5</v>
      </c>
      <c r="P401" s="10">
        <f>1-K401/MAX(K$8:K401)</f>
        <v>7.3076885431209382E-2</v>
      </c>
      <c r="Q401" s="36"/>
      <c r="R401" s="10"/>
      <c r="S401" s="10"/>
      <c r="T401" s="10"/>
      <c r="U401" s="11"/>
    </row>
    <row r="402" spans="2:21" x14ac:dyDescent="0.25">
      <c r="B402" s="32">
        <v>43399</v>
      </c>
      <c r="C402" s="10">
        <f>'Equity Fund Metrics'!G400</f>
        <v>-1.5923605322044065E-2</v>
      </c>
      <c r="D402" s="10">
        <f>'Equity Fund Metrics'!H400</f>
        <v>-1.7587181955852182E-2</v>
      </c>
      <c r="E402" s="10">
        <f>'Equity Fund Metrics'!I400</f>
        <v>1.663576633808117E-3</v>
      </c>
      <c r="F402" s="10">
        <f>'Equity Fund Metrics'!J400</f>
        <v>-1.7504003124161775E-2</v>
      </c>
      <c r="G402" s="36"/>
      <c r="H402" s="10">
        <f t="array" ref="H402">PRODUCT(1+C$8:C402)</f>
        <v>1.5289259538137172</v>
      </c>
      <c r="I402" s="10">
        <f t="array" ref="I402">PRODUCT(1+D$8:D402)</f>
        <v>1.1586504210248159</v>
      </c>
      <c r="J402" s="10">
        <f t="array" ref="J402">PRODUCT(1+E$8:E402)</f>
        <v>1.3244779321053635</v>
      </c>
      <c r="K402" s="10">
        <f t="array" ref="K402">PRODUCT(1+F$8:F402)</f>
        <v>1.1760431334788655</v>
      </c>
      <c r="L402" s="36"/>
      <c r="M402" s="10">
        <f>1-H402/MAX(H$8:H402)</f>
        <v>6.7953607205230138E-2</v>
      </c>
      <c r="N402" s="10">
        <f>1-I402/MAX(I$8:I402)</f>
        <v>9.2134662376098464E-2</v>
      </c>
      <c r="O402" s="10">
        <f>1-J402/MAX(J$8:J402)</f>
        <v>0</v>
      </c>
      <c r="P402" s="10">
        <f>1-K402/MAX(K$8:K402)</f>
        <v>8.9301750524479306E-2</v>
      </c>
      <c r="Q402" s="36"/>
      <c r="R402" s="10"/>
      <c r="S402" s="10"/>
      <c r="T402" s="10"/>
      <c r="U402" s="11"/>
    </row>
    <row r="403" spans="2:21" x14ac:dyDescent="0.25">
      <c r="B403" s="32">
        <v>43402</v>
      </c>
      <c r="C403" s="10">
        <f>'Equity Fund Metrics'!G401</f>
        <v>-1.8770220015526307E-2</v>
      </c>
      <c r="D403" s="10">
        <f>'Equity Fund Metrics'!H401</f>
        <v>-5.5402960414905333E-3</v>
      </c>
      <c r="E403" s="10">
        <f>'Equity Fund Metrics'!I401</f>
        <v>-1.3229923974035773E-2</v>
      </c>
      <c r="F403" s="10">
        <f>'Equity Fund Metrics'!J401</f>
        <v>-6.201792240192322E-3</v>
      </c>
      <c r="G403" s="36"/>
      <c r="H403" s="10">
        <f t="array" ref="H403">PRODUCT(1+C$8:C403)</f>
        <v>1.5002276772731853</v>
      </c>
      <c r="I403" s="10">
        <f t="array" ref="I403">PRODUCT(1+D$8:D403)</f>
        <v>1.1522311546837407</v>
      </c>
      <c r="J403" s="10">
        <f t="array" ref="J403">PRODUCT(1+E$8:E403)</f>
        <v>1.3069551897583214</v>
      </c>
      <c r="K403" s="10">
        <f t="array" ref="K403">PRODUCT(1+F$8:F403)</f>
        <v>1.1687495582995246</v>
      </c>
      <c r="L403" s="36"/>
      <c r="M403" s="10">
        <f>1-H403/MAX(H$8:H403)</f>
        <v>8.5448323062665699E-2</v>
      </c>
      <c r="N403" s="10">
        <f>1-I403/MAX(I$8:I403)</f>
        <v>9.7164505112342647E-2</v>
      </c>
      <c r="O403" s="10">
        <f>1-J403/MAX(J$8:J403)</f>
        <v>1.3229923974035773E-2</v>
      </c>
      <c r="P403" s="10">
        <f>1-K403/MAX(K$8:K403)</f>
        <v>9.4949711861233466E-2</v>
      </c>
      <c r="Q403" s="36"/>
      <c r="R403" s="10"/>
      <c r="S403" s="10"/>
      <c r="T403" s="10"/>
      <c r="U403" s="11"/>
    </row>
    <row r="404" spans="2:21" x14ac:dyDescent="0.25">
      <c r="B404" s="32">
        <v>43403</v>
      </c>
      <c r="C404" s="10">
        <f>'Equity Fund Metrics'!G402</f>
        <v>4.9943365571769593E-3</v>
      </c>
      <c r="D404" s="10">
        <f>'Equity Fund Metrics'!H402</f>
        <v>1.4818505193060272E-2</v>
      </c>
      <c r="E404" s="10">
        <f>'Equity Fund Metrics'!I402</f>
        <v>-9.8241686358833125E-3</v>
      </c>
      <c r="F404" s="10">
        <f>'Equity Fund Metrics'!J402</f>
        <v>1.4327296761266105E-2</v>
      </c>
      <c r="G404" s="36"/>
      <c r="H404" s="10">
        <f t="array" ref="H404">PRODUCT(1+C$8:C404)</f>
        <v>1.5077203192058795</v>
      </c>
      <c r="I404" s="10">
        <f t="array" ref="I404">PRODUCT(1+D$8:D404)</f>
        <v>1.1693054980330275</v>
      </c>
      <c r="J404" s="10">
        <f t="array" ref="J404">PRODUCT(1+E$8:E404)</f>
        <v>1.2941154415745928</v>
      </c>
      <c r="K404" s="10">
        <f t="array" ref="K404">PRODUCT(1+F$8:F404)</f>
        <v>1.1854945800608807</v>
      </c>
      <c r="L404" s="36"/>
      <c r="M404" s="10">
        <f>1-H404/MAX(H$8:H404)</f>
        <v>8.0880744189110065E-2</v>
      </c>
      <c r="N404" s="10">
        <f>1-I404/MAX(I$8:I404)</f>
        <v>8.3785832642870761E-2</v>
      </c>
      <c r="O404" s="10">
        <f>1-J404/MAX(J$8:J404)</f>
        <v>2.2924119605758242E-2</v>
      </c>
      <c r="P404" s="10">
        <f>1-K404/MAX(K$8:K404)</f>
        <v>8.1982787799199874E-2</v>
      </c>
      <c r="Q404" s="36"/>
      <c r="R404" s="10"/>
      <c r="S404" s="10"/>
      <c r="T404" s="10"/>
      <c r="U404" s="11"/>
    </row>
    <row r="405" spans="2:21" x14ac:dyDescent="0.25">
      <c r="B405" s="32">
        <v>43404</v>
      </c>
      <c r="C405" s="10">
        <f>'Equity Fund Metrics'!G403</f>
        <v>2.6066530726480686E-2</v>
      </c>
      <c r="D405" s="10">
        <f>'Equity Fund Metrics'!H403</f>
        <v>1.0681184086590578E-2</v>
      </c>
      <c r="E405" s="10">
        <f>'Equity Fund Metrics'!I403</f>
        <v>1.5385346639890107E-2</v>
      </c>
      <c r="F405" s="10">
        <f>'Equity Fund Metrics'!J403</f>
        <v>1.1450451418585084E-2</v>
      </c>
      <c r="G405" s="36"/>
      <c r="H405" s="10">
        <f t="array" ref="H405">PRODUCT(1+C$8:C405)</f>
        <v>1.5470213572333988</v>
      </c>
      <c r="I405" s="10">
        <f t="array" ref="I405">PRODUCT(1+D$8:D405)</f>
        <v>1.1817950653109808</v>
      </c>
      <c r="J405" s="10">
        <f t="array" ref="J405">PRODUCT(1+E$8:E405)</f>
        <v>1.3140258562352523</v>
      </c>
      <c r="K405" s="10">
        <f t="array" ref="K405">PRODUCT(1+F$8:F405)</f>
        <v>1.1990690281568639</v>
      </c>
      <c r="L405" s="36"/>
      <c r="M405" s="10">
        <f>1-H405/MAX(H$8:H405)</f>
        <v>5.6922493866215396E-2</v>
      </c>
      <c r="N405" s="10">
        <f>1-I405/MAX(I$8:I405)</f>
        <v>7.3999580458587011E-2</v>
      </c>
      <c r="O405" s="10">
        <f>1-J405/MAX(J$8:J405)</f>
        <v>7.8914684924170642E-3</v>
      </c>
      <c r="P405" s="10">
        <f>1-K405/MAX(K$8:K405)</f>
        <v>7.1471076309469583E-2</v>
      </c>
      <c r="Q405" s="36"/>
      <c r="R405" s="10"/>
      <c r="S405" s="10"/>
      <c r="T405" s="10"/>
      <c r="U405" s="11"/>
    </row>
    <row r="406" spans="2:21" x14ac:dyDescent="0.25">
      <c r="B406" s="32">
        <v>43405</v>
      </c>
      <c r="C406" s="10">
        <f>'Equity Fund Metrics'!G404</f>
        <v>1.5352295242174518E-2</v>
      </c>
      <c r="D406" s="10">
        <f>'Equity Fund Metrics'!H404</f>
        <v>1.0641420097381671E-2</v>
      </c>
      <c r="E406" s="10">
        <f>'Equity Fund Metrics'!I404</f>
        <v>4.7108751447928476E-3</v>
      </c>
      <c r="F406" s="10">
        <f>'Equity Fund Metrics'!J404</f>
        <v>1.0876963854621313E-2</v>
      </c>
      <c r="G406" s="36"/>
      <c r="H406" s="10">
        <f t="array" ref="H406">PRODUCT(1+C$8:C406)</f>
        <v>1.5707716858555956</v>
      </c>
      <c r="I406" s="10">
        <f t="array" ref="I406">PRODUCT(1+D$8:D406)</f>
        <v>1.1943710430699674</v>
      </c>
      <c r="J406" s="10">
        <f t="array" ref="J406">PRODUCT(1+E$8:E406)</f>
        <v>1.320216067981006</v>
      </c>
      <c r="K406" s="10">
        <f t="array" ref="K406">PRODUCT(1+F$8:F406)</f>
        <v>1.212111258635322</v>
      </c>
      <c r="L406" s="36"/>
      <c r="M406" s="10">
        <f>1-H406/MAX(H$8:H406)</f>
        <v>4.2444089555795816E-2</v>
      </c>
      <c r="N406" s="10">
        <f>1-I406/MAX(I$8:I406)</f>
        <v>6.4145620983895202E-2</v>
      </c>
      <c r="O406" s="10">
        <f>1-J406/MAX(J$8:J406)</f>
        <v>3.2177690704011663E-3</v>
      </c>
      <c r="P406" s="10">
        <f>1-K406/MAX(K$8:K406)</f>
        <v>6.1371500768517273E-2</v>
      </c>
      <c r="Q406" s="36"/>
      <c r="R406" s="10"/>
      <c r="S406" s="10"/>
      <c r="T406" s="10"/>
      <c r="U406" s="11"/>
    </row>
    <row r="407" spans="2:21" x14ac:dyDescent="0.25">
      <c r="B407" s="32">
        <v>43406</v>
      </c>
      <c r="C407" s="10">
        <f>'Equity Fund Metrics'!G405</f>
        <v>-6.6330674033250214E-2</v>
      </c>
      <c r="D407" s="10">
        <f>'Equity Fund Metrics'!H405</f>
        <v>-5.9228350036923949E-3</v>
      </c>
      <c r="E407" s="10">
        <f>'Equity Fund Metrics'!I405</f>
        <v>-6.0407839029557819E-2</v>
      </c>
      <c r="F407" s="10">
        <f>'Equity Fund Metrics'!J405</f>
        <v>-8.9432269551702852E-3</v>
      </c>
      <c r="G407" s="36"/>
      <c r="H407" s="10">
        <f t="array" ref="H407">PRODUCT(1+C$8:C407)</f>
        <v>1.4665813411804491</v>
      </c>
      <c r="I407" s="10">
        <f t="array" ref="I407">PRODUCT(1+D$8:D407)</f>
        <v>1.1872969804486759</v>
      </c>
      <c r="J407" s="10">
        <f t="array" ref="J407">PRODUCT(1+E$8:E407)</f>
        <v>1.2404646682621736</v>
      </c>
      <c r="K407" s="10">
        <f t="array" ref="K407">PRODUCT(1+F$8:F407)</f>
        <v>1.2012710725544293</v>
      </c>
      <c r="L407" s="36"/>
      <c r="M407" s="10">
        <f>1-H407/MAX(H$8:H407)</f>
        <v>0.1059594185200825</v>
      </c>
      <c r="N407" s="10">
        <f>1-I407/MAX(I$8:I407)</f>
        <v>6.968853205829062E-2</v>
      </c>
      <c r="O407" s="10">
        <f>1-J407/MAX(J$8:J407)</f>
        <v>6.3431229623919894E-2</v>
      </c>
      <c r="P407" s="10">
        <f>1-K407/MAX(K$8:K407)</f>
        <v>6.9765868463735226E-2</v>
      </c>
      <c r="Q407" s="36"/>
      <c r="R407" s="10"/>
      <c r="S407" s="10"/>
      <c r="T407" s="10"/>
      <c r="U407" s="11"/>
    </row>
    <row r="408" spans="2:21" x14ac:dyDescent="0.25">
      <c r="B408" s="32">
        <v>43409</v>
      </c>
      <c r="C408" s="10">
        <f>'Equity Fund Metrics'!G406</f>
        <v>-2.8388291980855462E-2</v>
      </c>
      <c r="D408" s="10">
        <f>'Equity Fund Metrics'!H406</f>
        <v>5.5169226444427011E-3</v>
      </c>
      <c r="E408" s="10">
        <f>'Equity Fund Metrics'!I406</f>
        <v>-3.3905214625298163E-2</v>
      </c>
      <c r="F408" s="10">
        <f>'Equity Fund Metrics'!J406</f>
        <v>3.821661913177793E-3</v>
      </c>
      <c r="G408" s="36"/>
      <c r="H408" s="10">
        <f t="array" ref="H408">PRODUCT(1+C$8:C408)</f>
        <v>1.424947601853344</v>
      </c>
      <c r="I408" s="10">
        <f t="array" ref="I408">PRODUCT(1+D$8:D408)</f>
        <v>1.1938472060457916</v>
      </c>
      <c r="J408" s="10">
        <f t="array" ref="J408">PRODUCT(1+E$8:E408)</f>
        <v>1.1984064474496454</v>
      </c>
      <c r="K408" s="10">
        <f t="array" ref="K408">PRODUCT(1+F$8:F408)</f>
        <v>1.205861924459813</v>
      </c>
      <c r="L408" s="36"/>
      <c r="M408" s="10">
        <f>1-H408/MAX(H$8:H408)</f>
        <v>0.13133970358986813</v>
      </c>
      <c r="N408" s="10">
        <f>1-I408/MAX(I$8:I408)</f>
        <v>6.4556075654418343E-2</v>
      </c>
      <c r="O408" s="10">
        <f>1-J408/MAX(J$8:J408)</f>
        <v>9.5185794794872436E-2</v>
      </c>
      <c r="P408" s="10">
        <f>1-K408/MAX(K$8:K408)</f>
        <v>6.6210828112904907E-2</v>
      </c>
      <c r="Q408" s="36"/>
      <c r="R408" s="10"/>
      <c r="S408" s="10"/>
      <c r="T408" s="10"/>
      <c r="U408" s="11"/>
    </row>
    <row r="409" spans="2:21" x14ac:dyDescent="0.25">
      <c r="B409" s="32">
        <v>43410</v>
      </c>
      <c r="C409" s="10">
        <f>'Equity Fund Metrics'!G407</f>
        <v>1.0814076631751268E-2</v>
      </c>
      <c r="D409" s="10">
        <f>'Equity Fund Metrics'!H407</f>
        <v>6.3278468380780772E-3</v>
      </c>
      <c r="E409" s="10">
        <f>'Equity Fund Metrics'!I407</f>
        <v>4.486229793673191E-3</v>
      </c>
      <c r="F409" s="10">
        <f>'Equity Fund Metrics'!J407</f>
        <v>6.5521583277617368E-3</v>
      </c>
      <c r="G409" s="36"/>
      <c r="H409" s="10">
        <f t="array" ref="H409">PRODUCT(1+C$8:C409)</f>
        <v>1.4403570944160162</v>
      </c>
      <c r="I409" s="10">
        <f t="array" ref="I409">PRODUCT(1+D$8:D409)</f>
        <v>1.2014016883137169</v>
      </c>
      <c r="J409" s="10">
        <f t="array" ref="J409">PRODUCT(1+E$8:E409)</f>
        <v>1.203782774159124</v>
      </c>
      <c r="K409" s="10">
        <f t="array" ref="K409">PRODUCT(1+F$8:F409)</f>
        <v>1.2137629227102931</v>
      </c>
      <c r="L409" s="36"/>
      <c r="M409" s="10">
        <f>1-H409/MAX(H$8:H409)</f>
        <v>0.12194594457752916</v>
      </c>
      <c r="N409" s="10">
        <f>1-I409/MAX(I$8:I409)</f>
        <v>5.863672977554879E-2</v>
      </c>
      <c r="O409" s="10">
        <f>1-J409/MAX(J$8:J409)</f>
        <v>9.1126590349742465E-2</v>
      </c>
      <c r="P409" s="10">
        <f>1-K409/MAX(K$8:K409)</f>
        <v>6.0092493613951192E-2</v>
      </c>
      <c r="Q409" s="36"/>
      <c r="R409" s="10"/>
      <c r="S409" s="10"/>
      <c r="T409" s="10"/>
      <c r="U409" s="11"/>
    </row>
    <row r="410" spans="2:21" x14ac:dyDescent="0.25">
      <c r="B410" s="32">
        <v>43411</v>
      </c>
      <c r="C410" s="10">
        <f>'Equity Fund Metrics'!G408</f>
        <v>3.0328439970207066E-2</v>
      </c>
      <c r="D410" s="10">
        <f>'Equity Fund Metrics'!H408</f>
        <v>2.140884636397189E-2</v>
      </c>
      <c r="E410" s="10">
        <f>'Equity Fund Metrics'!I408</f>
        <v>8.9195936062351766E-3</v>
      </c>
      <c r="F410" s="10">
        <f>'Equity Fund Metrics'!J408</f>
        <v>2.185482604428365E-2</v>
      </c>
      <c r="G410" s="36"/>
      <c r="H410" s="10">
        <f t="array" ref="H410">PRODUCT(1+C$8:C410)</f>
        <v>1.4840408780896743</v>
      </c>
      <c r="I410" s="10">
        <f t="array" ref="I410">PRODUCT(1+D$8:D410)</f>
        <v>1.2271223124802417</v>
      </c>
      <c r="J410" s="10">
        <f t="array" ref="J410">PRODUCT(1+E$8:E410)</f>
        <v>1.2145200272948098</v>
      </c>
      <c r="K410" s="10">
        <f t="array" ref="K410">PRODUCT(1+F$8:F410)</f>
        <v>1.240289500245128</v>
      </c>
      <c r="L410" s="36"/>
      <c r="M410" s="10">
        <f>1-H410/MAX(H$8:H410)</f>
        <v>9.5315934867051921E-2</v>
      </c>
      <c r="N410" s="10">
        <f>1-I410/MAX(I$8:I410)</f>
        <v>3.8483228150627324E-2</v>
      </c>
      <c r="O410" s="10">
        <f>1-J410/MAX(J$8:J410)</f>
        <v>8.3019808896148795E-2</v>
      </c>
      <c r="P410" s="10">
        <f>1-K410/MAX(K$8:K410)</f>
        <v>3.955097856416756E-2</v>
      </c>
      <c r="Q410" s="36"/>
      <c r="R410" s="10"/>
      <c r="S410" s="10"/>
      <c r="T410" s="10"/>
      <c r="U410" s="11"/>
    </row>
    <row r="411" spans="2:21" x14ac:dyDescent="0.25">
      <c r="B411" s="32">
        <v>43412</v>
      </c>
      <c r="C411" s="10">
        <f>'Equity Fund Metrics'!G409</f>
        <v>-3.4892145021034882E-3</v>
      </c>
      <c r="D411" s="10">
        <f>'Equity Fund Metrics'!H409</f>
        <v>-1.814826813523962E-3</v>
      </c>
      <c r="E411" s="10">
        <f>'Equity Fund Metrics'!I409</f>
        <v>-1.6743876885795261E-3</v>
      </c>
      <c r="F411" s="10">
        <f>'Equity Fund Metrics'!J409</f>
        <v>-1.8985461979529382E-3</v>
      </c>
      <c r="G411" s="36"/>
      <c r="H411" s="10">
        <f t="array" ref="H411">PRODUCT(1+C$8:C411)</f>
        <v>1.4788627411361295</v>
      </c>
      <c r="I411" s="10">
        <f t="array" ref="I411">PRODUCT(1+D$8:D411)</f>
        <v>1.224895298004079</v>
      </c>
      <c r="J411" s="10">
        <f t="array" ref="J411">PRODUCT(1+E$8:E411)</f>
        <v>1.2124864499135741</v>
      </c>
      <c r="K411" s="10">
        <f t="array" ref="K411">PRODUCT(1+F$8:F411)</f>
        <v>1.2379347533300766</v>
      </c>
      <c r="L411" s="36"/>
      <c r="M411" s="10">
        <f>1-H411/MAX(H$8:H411)</f>
        <v>9.8472571626935679E-2</v>
      </c>
      <c r="N411" s="10">
        <f>1-I411/MAX(I$8:I411)</f>
        <v>4.022821456983261E-2</v>
      </c>
      <c r="O411" s="10">
        <f>1-J411/MAX(J$8:J411)</f>
        <v>8.4555189238804451E-2</v>
      </c>
      <c r="P411" s="10">
        <f>1-K411/MAX(K$8:K411)</f>
        <v>4.1374435402142251E-2</v>
      </c>
      <c r="Q411" s="36"/>
      <c r="R411" s="10"/>
      <c r="S411" s="10"/>
      <c r="T411" s="10"/>
      <c r="U411" s="11"/>
    </row>
    <row r="412" spans="2:21" x14ac:dyDescent="0.25">
      <c r="B412" s="32">
        <v>43413</v>
      </c>
      <c r="C412" s="10">
        <f>'Equity Fund Metrics'!G410</f>
        <v>-1.928153957014056E-2</v>
      </c>
      <c r="D412" s="10">
        <f>'Equity Fund Metrics'!H410</f>
        <v>-9.7681429894571625E-3</v>
      </c>
      <c r="E412" s="10">
        <f>'Equity Fund Metrics'!I410</f>
        <v>-9.5133965806833976E-3</v>
      </c>
      <c r="F412" s="10">
        <f>'Equity Fund Metrics'!J410</f>
        <v>-1.0243812818491332E-2</v>
      </c>
      <c r="G412" s="36"/>
      <c r="H412" s="10">
        <f t="array" ref="H412">PRODUCT(1+C$8:C412)</f>
        <v>1.4503479906741066</v>
      </c>
      <c r="I412" s="10">
        <f t="array" ref="I412">PRODUCT(1+D$8:D412)</f>
        <v>1.2129303455860614</v>
      </c>
      <c r="J412" s="10">
        <f t="array" ref="J412">PRODUCT(1+E$8:E412)</f>
        <v>1.2009515854668413</v>
      </c>
      <c r="K412" s="10">
        <f t="array" ref="K412">PRODUCT(1+F$8:F412)</f>
        <v>1.2252535814354582</v>
      </c>
      <c r="L412" s="36"/>
      <c r="M412" s="10">
        <f>1-H412/MAX(H$8:H412)</f>
        <v>0.11585540841067798</v>
      </c>
      <c r="N412" s="10">
        <f>1-I412/MAX(I$8:I412)</f>
        <v>4.9603402607161118E-2</v>
      </c>
      <c r="O412" s="10">
        <f>1-J412/MAX(J$8:J412)</f>
        <v>9.3264178771304329E-2</v>
      </c>
      <c r="P412" s="10">
        <f>1-K412/MAX(K$8:K412)</f>
        <v>5.1194416248903196E-2</v>
      </c>
      <c r="Q412" s="36"/>
      <c r="R412" s="10"/>
      <c r="S412" s="10"/>
      <c r="T412" s="10"/>
      <c r="U412" s="11"/>
    </row>
    <row r="413" spans="2:21" x14ac:dyDescent="0.25">
      <c r="B413" s="32">
        <v>43416</v>
      </c>
      <c r="C413" s="10">
        <f>'Equity Fund Metrics'!G411</f>
        <v>-5.0374280124696469E-2</v>
      </c>
      <c r="D413" s="10">
        <f>'Equity Fund Metrics'!H411</f>
        <v>-1.8685220598447017E-2</v>
      </c>
      <c r="E413" s="10">
        <f>'Equity Fund Metrics'!I411</f>
        <v>-3.1689059526249452E-2</v>
      </c>
      <c r="F413" s="10">
        <f>'Equity Fund Metrics'!J411</f>
        <v>-2.0269673574759488E-2</v>
      </c>
      <c r="G413" s="36"/>
      <c r="H413" s="10">
        <f t="array" ref="H413">PRODUCT(1+C$8:C413)</f>
        <v>1.3772877547135984</v>
      </c>
      <c r="I413" s="10">
        <f t="array" ref="I413">PRODUCT(1+D$8:D413)</f>
        <v>1.1902664745082352</v>
      </c>
      <c r="J413" s="10">
        <f t="array" ref="J413">PRODUCT(1+E$8:E413)</f>
        <v>1.1628945591868389</v>
      </c>
      <c r="K413" s="10">
        <f t="array" ref="K413">PRODUCT(1+F$8:F413)</f>
        <v>1.2004180912934563</v>
      </c>
      <c r="L413" s="36"/>
      <c r="M413" s="10">
        <f>1-H413/MAX(H$8:H413)</f>
        <v>0.16039355573813396</v>
      </c>
      <c r="N413" s="10">
        <f>1-I413/MAX(I$8:I413)</f>
        <v>6.7361772685459731E-2</v>
      </c>
      <c r="O413" s="10">
        <f>1-J413/MAX(J$8:J413)</f>
        <v>0.12199778418480323</v>
      </c>
      <c r="P413" s="10">
        <f>1-K413/MAX(K$8:K413)</f>
        <v>7.0426395717447132E-2</v>
      </c>
      <c r="Q413" s="36"/>
      <c r="R413" s="10"/>
      <c r="S413" s="10"/>
      <c r="T413" s="10"/>
      <c r="U413" s="11"/>
    </row>
    <row r="414" spans="2:21" x14ac:dyDescent="0.25">
      <c r="B414" s="32">
        <v>43417</v>
      </c>
      <c r="C414" s="10">
        <f>'Equity Fund Metrics'!G412</f>
        <v>-9.9911295149173185E-3</v>
      </c>
      <c r="D414" s="10">
        <f>'Equity Fund Metrics'!H412</f>
        <v>-1.8710217618104208E-3</v>
      </c>
      <c r="E414" s="10">
        <f>'Equity Fund Metrics'!I412</f>
        <v>-8.1201077531068977E-3</v>
      </c>
      <c r="F414" s="10">
        <f>'Equity Fund Metrics'!J412</f>
        <v>-2.2770271494657658E-3</v>
      </c>
      <c r="G414" s="36"/>
      <c r="H414" s="10">
        <f t="array" ref="H414">PRODUCT(1+C$8:C414)</f>
        <v>1.3635270943769453</v>
      </c>
      <c r="I414" s="10">
        <f t="array" ref="I414">PRODUCT(1+D$8:D414)</f>
        <v>1.1880394600320769</v>
      </c>
      <c r="J414" s="10">
        <f t="array" ref="J414">PRODUCT(1+E$8:E414)</f>
        <v>1.1534517300607401</v>
      </c>
      <c r="K414" s="10">
        <f t="array" ref="K414">PRODUCT(1+F$8:F414)</f>
        <v>1.1976847067088712</v>
      </c>
      <c r="L414" s="36"/>
      <c r="M414" s="10">
        <f>1-H414/MAX(H$8:H414)</f>
        <v>0.16878217246431337</v>
      </c>
      <c r="N414" s="10">
        <f>1-I414/MAX(I$8:I414)</f>
        <v>6.9106759104661575E-2</v>
      </c>
      <c r="O414" s="10">
        <f>1-J414/MAX(J$8:J414)</f>
        <v>0.12912725678468917</v>
      </c>
      <c r="P414" s="10">
        <f>1-K414/MAX(K$8:K414)</f>
        <v>7.2543060051825314E-2</v>
      </c>
      <c r="Q414" s="36"/>
      <c r="R414" s="10"/>
      <c r="S414" s="10"/>
      <c r="T414" s="10"/>
      <c r="U414" s="11"/>
    </row>
    <row r="415" spans="2:21" x14ac:dyDescent="0.25">
      <c r="B415" s="32">
        <v>43418</v>
      </c>
      <c r="C415" s="10">
        <f>'Equity Fund Metrics'!G413</f>
        <v>-2.8247433045163195E-2</v>
      </c>
      <c r="D415" s="10">
        <f>'Equity Fund Metrics'!H413</f>
        <v>-6.8368468104906821E-3</v>
      </c>
      <c r="E415" s="10">
        <f>'Equity Fund Metrics'!I413</f>
        <v>-2.1410586234672513E-2</v>
      </c>
      <c r="F415" s="10">
        <f>'Equity Fund Metrics'!J413</f>
        <v>-7.9073761222243077E-3</v>
      </c>
      <c r="G415" s="36"/>
      <c r="H415" s="10">
        <f t="array" ref="H415">PRODUCT(1+C$8:C415)</f>
        <v>1.3250109540732666</v>
      </c>
      <c r="I415" s="10">
        <f t="array" ref="I415">PRODUCT(1+D$8:D415)</f>
        <v>1.1799170162390196</v>
      </c>
      <c r="J415" s="10">
        <f t="array" ref="J415">PRODUCT(1+E$8:E415)</f>
        <v>1.1287556523267424</v>
      </c>
      <c r="K415" s="10">
        <f t="array" ref="K415">PRODUCT(1+F$8:F415)</f>
        <v>1.1882141632570882</v>
      </c>
      <c r="L415" s="36"/>
      <c r="M415" s="10">
        <f>1-H415/MAX(H$8:H415)</f>
        <v>0.19226194239357364</v>
      </c>
      <c r="N415" s="10">
        <f>1-I415/MAX(I$8:I415)</f>
        <v>7.5471133589584127E-2</v>
      </c>
      <c r="O415" s="10">
        <f>1-J415/MAX(J$8:J415)</f>
        <v>0.1477731527527264</v>
      </c>
      <c r="P415" s="10">
        <f>1-K415/MAX(K$8:K415)</f>
        <v>7.9876810913162788E-2</v>
      </c>
      <c r="Q415" s="36"/>
      <c r="R415" s="10"/>
      <c r="S415" s="10"/>
      <c r="T415" s="10"/>
      <c r="U415" s="11"/>
    </row>
    <row r="416" spans="2:21" x14ac:dyDescent="0.25">
      <c r="B416" s="32">
        <v>43419</v>
      </c>
      <c r="C416" s="10">
        <f>'Equity Fund Metrics'!G414</f>
        <v>2.4678884674827817E-2</v>
      </c>
      <c r="D416" s="10">
        <f>'Equity Fund Metrics'!H414</f>
        <v>1.0436557159905879E-2</v>
      </c>
      <c r="E416" s="10">
        <f>'Equity Fund Metrics'!I414</f>
        <v>1.4242327514921937E-2</v>
      </c>
      <c r="F416" s="10">
        <f>'Equity Fund Metrics'!J414</f>
        <v>1.1148673535651977E-2</v>
      </c>
      <c r="G416" s="36"/>
      <c r="H416" s="10">
        <f t="array" ref="H416">PRODUCT(1+C$8:C416)</f>
        <v>1.3577107466017244</v>
      </c>
      <c r="I416" s="10">
        <f t="array" ref="I416">PRODUCT(1+D$8:D416)</f>
        <v>1.1922312876229437</v>
      </c>
      <c r="J416" s="10">
        <f t="array" ref="J416">PRODUCT(1+E$8:E416)</f>
        <v>1.1448317600114992</v>
      </c>
      <c r="K416" s="10">
        <f t="array" ref="K416">PRODUCT(1+F$8:F416)</f>
        <v>1.2014611750536794</v>
      </c>
      <c r="L416" s="36"/>
      <c r="M416" s="10">
        <f>1-H416/MAX(H$8:H416)</f>
        <v>0.17232786802243527</v>
      </c>
      <c r="N416" s="10">
        <f>1-I416/MAX(I$8:I416)</f>
        <v>6.5822235229308856E-2</v>
      </c>
      <c r="O416" s="10">
        <f>1-J416/MAX(J$8:J416)</f>
        <v>0.13563545887722139</v>
      </c>
      <c r="P416" s="10">
        <f>1-K416/MAX(K$8:K416)</f>
        <v>6.9618657865450517E-2</v>
      </c>
      <c r="Q416" s="36"/>
      <c r="R416" s="10"/>
      <c r="S416" s="10"/>
      <c r="T416" s="10"/>
      <c r="U416" s="11"/>
    </row>
    <row r="417" spans="2:21" x14ac:dyDescent="0.25">
      <c r="B417" s="32">
        <v>43420</v>
      </c>
      <c r="C417" s="10">
        <f>'Equity Fund Metrics'!G415</f>
        <v>1.1075567398465935E-2</v>
      </c>
      <c r="D417" s="10">
        <f>'Equity Fund Metrics'!H415</f>
        <v>2.6006654685841735E-3</v>
      </c>
      <c r="E417" s="10">
        <f>'Equity Fund Metrics'!I415</f>
        <v>8.4749019298817618E-3</v>
      </c>
      <c r="F417" s="10">
        <f>'Equity Fund Metrics'!J415</f>
        <v>3.0244105650782615E-3</v>
      </c>
      <c r="G417" s="36"/>
      <c r="H417" s="10">
        <f t="array" ref="H417">PRODUCT(1+C$8:C417)</f>
        <v>1.3727481634833334</v>
      </c>
      <c r="I417" s="10">
        <f t="array" ref="I417">PRODUCT(1+D$8:D417)</f>
        <v>1.1953318823632304</v>
      </c>
      <c r="J417" s="10">
        <f t="array" ref="J417">PRODUCT(1+E$8:E417)</f>
        <v>1.1545340969038107</v>
      </c>
      <c r="K417" s="10">
        <f t="array" ref="K417">PRODUCT(1+F$8:F417)</f>
        <v>1.2050948869250431</v>
      </c>
      <c r="L417" s="36"/>
      <c r="M417" s="10">
        <f>1-H417/MAX(H$8:H417)</f>
        <v>0.16316092954088568</v>
      </c>
      <c r="N417" s="10">
        <f>1-I417/MAX(I$8:I417)</f>
        <v>6.3392751374950596E-2</v>
      </c>
      <c r="O417" s="10">
        <f>1-J417/MAX(J$8:J417)</f>
        <v>0.12831005415953856</v>
      </c>
      <c r="P417" s="10">
        <f>1-K417/MAX(K$8:K417)</f>
        <v>6.6804802704747202E-2</v>
      </c>
      <c r="Q417" s="36"/>
      <c r="R417" s="10"/>
      <c r="S417" s="10"/>
      <c r="T417" s="10"/>
      <c r="U417" s="11"/>
    </row>
    <row r="418" spans="2:21" x14ac:dyDescent="0.25">
      <c r="B418" s="32">
        <v>43423</v>
      </c>
      <c r="C418" s="10">
        <f>'Equity Fund Metrics'!G416</f>
        <v>-3.9632088760082618E-2</v>
      </c>
      <c r="D418" s="10">
        <f>'Equity Fund Metrics'!H416</f>
        <v>-1.6914369183231748E-2</v>
      </c>
      <c r="E418" s="10">
        <f>'Equity Fund Metrics'!I416</f>
        <v>-2.271771957685087E-2</v>
      </c>
      <c r="F418" s="10">
        <f>'Equity Fund Metrics'!J416</f>
        <v>-1.8050255162074289E-2</v>
      </c>
      <c r="G418" s="36"/>
      <c r="H418" s="10">
        <f t="array" ref="H418">PRODUCT(1+C$8:C418)</f>
        <v>1.3183432864229214</v>
      </c>
      <c r="I418" s="10">
        <f t="array" ref="I418">PRODUCT(1+D$8:D418)</f>
        <v>1.1751135976084515</v>
      </c>
      <c r="J418" s="10">
        <f t="array" ref="J418">PRODUCT(1+E$8:E418)</f>
        <v>1.1283057150484372</v>
      </c>
      <c r="K418" s="10">
        <f t="array" ref="K418">PRODUCT(1+F$8:F418)</f>
        <v>1.1833426167215351</v>
      </c>
      <c r="L418" s="36"/>
      <c r="M418" s="10">
        <f>1-H418/MAX(H$8:H418)</f>
        <v>0.19632660985922634</v>
      </c>
      <c r="N418" s="10">
        <f>1-I418/MAX(I$8:I418)</f>
        <v>7.9234872157885494E-2</v>
      </c>
      <c r="O418" s="10">
        <f>1-J418/MAX(J$8:J418)</f>
        <v>0.14811286190710238</v>
      </c>
      <c r="P418" s="10">
        <f>1-K418/MAX(K$8:K418)</f>
        <v>8.3649214131948701E-2</v>
      </c>
      <c r="Q418" s="36"/>
      <c r="R418" s="10"/>
      <c r="S418" s="10"/>
      <c r="T418" s="10"/>
      <c r="U418" s="11"/>
    </row>
    <row r="419" spans="2:21" x14ac:dyDescent="0.25">
      <c r="B419" s="32">
        <v>43424</v>
      </c>
      <c r="C419" s="10">
        <f>'Equity Fund Metrics'!G417</f>
        <v>-4.7777862078824174E-2</v>
      </c>
      <c r="D419" s="10">
        <f>'Equity Fund Metrics'!H417</f>
        <v>-1.8506248411005344E-2</v>
      </c>
      <c r="E419" s="10">
        <f>'Equity Fund Metrics'!I417</f>
        <v>-2.927161366781883E-2</v>
      </c>
      <c r="F419" s="10">
        <f>'Equity Fund Metrics'!J417</f>
        <v>-1.9969829094396284E-2</v>
      </c>
      <c r="G419" s="36"/>
      <c r="H419" s="10">
        <f t="array" ref="H419">PRODUCT(1+C$8:C419)</f>
        <v>1.2553556627116633</v>
      </c>
      <c r="I419" s="10">
        <f t="array" ref="I419">PRODUCT(1+D$8:D419)</f>
        <v>1.1533666534599594</v>
      </c>
      <c r="J419" s="10">
        <f t="array" ref="J419">PRODUCT(1+E$8:E419)</f>
        <v>1.0952783860583473</v>
      </c>
      <c r="K419" s="10">
        <f t="array" ref="K419">PRODUCT(1+F$8:F419)</f>
        <v>1.1597114669054904</v>
      </c>
      <c r="L419" s="36"/>
      <c r="M419" s="10">
        <f>1-H419/MAX(H$8:H419)</f>
        <v>0.23472440624979329</v>
      </c>
      <c r="N419" s="10">
        <f>1-I419/MAX(I$8:I419)</f>
        <v>9.6274780341922717E-2</v>
      </c>
      <c r="O419" s="10">
        <f>1-J419/MAX(J$8:J419)</f>
        <v>0.17304897310194156</v>
      </c>
      <c r="P419" s="10">
        <f>1-K419/MAX(K$8:K419)</f>
        <v>0.10194858271624929</v>
      </c>
      <c r="Q419" s="36"/>
      <c r="R419" s="10"/>
      <c r="S419" s="10"/>
      <c r="T419" s="10"/>
      <c r="U419" s="11"/>
    </row>
    <row r="420" spans="2:21" x14ac:dyDescent="0.25">
      <c r="B420" s="32">
        <v>43425</v>
      </c>
      <c r="C420" s="10">
        <f>'Equity Fund Metrics'!G418</f>
        <v>-1.1299837958883563E-3</v>
      </c>
      <c r="D420" s="10">
        <f>'Equity Fund Metrics'!H418</f>
        <v>3.4073371785001694E-3</v>
      </c>
      <c r="E420" s="10">
        <f>'Equity Fund Metrics'!I418</f>
        <v>-4.5373209743885257E-3</v>
      </c>
      <c r="F420" s="10">
        <f>'Equity Fund Metrics'!J418</f>
        <v>3.1804711297807428E-3</v>
      </c>
      <c r="G420" s="36"/>
      <c r="H420" s="10">
        <f t="array" ref="H420">PRODUCT(1+C$8:C420)</f>
        <v>1.2539371311547225</v>
      </c>
      <c r="I420" s="10">
        <f t="array" ref="I420">PRODUCT(1+D$8:D420)</f>
        <v>1.1572965625387359</v>
      </c>
      <c r="J420" s="10">
        <f t="array" ref="J420">PRODUCT(1+E$8:E420)</f>
        <v>1.0903087564644902</v>
      </c>
      <c r="K420" s="10">
        <f t="array" ref="K420">PRODUCT(1+F$8:F420)</f>
        <v>1.163399895744859</v>
      </c>
      <c r="L420" s="36"/>
      <c r="M420" s="10">
        <f>1-H420/MAX(H$8:H420)</f>
        <v>0.23558915527011981</v>
      </c>
      <c r="N420" s="10">
        <f>1-I420/MAX(I$8:I420)</f>
        <v>9.3195483801833401E-2</v>
      </c>
      <c r="O420" s="10">
        <f>1-J420/MAX(J$8:J420)</f>
        <v>0.17680111534107834</v>
      </c>
      <c r="P420" s="10">
        <f>1-K420/MAX(K$8:K420)</f>
        <v>9.9092356110519697E-2</v>
      </c>
      <c r="Q420" s="36"/>
      <c r="R420" s="10"/>
      <c r="S420" s="10"/>
      <c r="T420" s="10"/>
      <c r="U420" s="11"/>
    </row>
    <row r="421" spans="2:21" x14ac:dyDescent="0.25">
      <c r="B421" s="32">
        <v>43427</v>
      </c>
      <c r="C421" s="10">
        <f>'Equity Fund Metrics'!G419</f>
        <v>-2.5398957515306742E-2</v>
      </c>
      <c r="D421" s="10">
        <f>'Equity Fund Metrics'!H419</f>
        <v>-6.678556982473105E-3</v>
      </c>
      <c r="E421" s="10">
        <f>'Equity Fund Metrics'!I419</f>
        <v>-1.8720400532833636E-2</v>
      </c>
      <c r="F421" s="10">
        <f>'Equity Fund Metrics'!J419</f>
        <v>-7.614577009114787E-3</v>
      </c>
      <c r="G421" s="36"/>
      <c r="H421" s="10">
        <f t="array" ref="H421">PRODUCT(1+C$8:C421)</f>
        <v>1.2220884352336581</v>
      </c>
      <c r="I421" s="10">
        <f t="array" ref="I421">PRODUCT(1+D$8:D421)</f>
        <v>1.1495674915002008</v>
      </c>
      <c r="J421" s="10">
        <f t="array" ref="J421">PRODUCT(1+E$8:E421)</f>
        <v>1.0698977398390193</v>
      </c>
      <c r="K421" s="10">
        <f t="array" ref="K421">PRODUCT(1+F$8:F421)</f>
        <v>1.1545410976463137</v>
      </c>
      <c r="L421" s="36"/>
      <c r="M421" s="10">
        <f>1-H421/MAX(H$8:H421)</f>
        <v>0.25500439383965379</v>
      </c>
      <c r="N421" s="10">
        <f>1-I421/MAX(I$8:I421)</f>
        <v>9.9251629435226807E-2</v>
      </c>
      <c r="O421" s="10">
        <f>1-J421/MAX(J$8:J421)</f>
        <v>0.19221172818007515</v>
      </c>
      <c r="P421" s="10">
        <f>1-K421/MAX(K$8:K421)</f>
        <v>0.10595238674301621</v>
      </c>
      <c r="Q421" s="36"/>
      <c r="R421" s="10"/>
      <c r="S421" s="10"/>
      <c r="T421" s="10"/>
      <c r="U421" s="11"/>
    </row>
    <row r="422" spans="2:21" x14ac:dyDescent="0.25">
      <c r="B422" s="32">
        <v>43430</v>
      </c>
      <c r="C422" s="10">
        <f>'Equity Fund Metrics'!G420</f>
        <v>1.3523893719460389E-2</v>
      </c>
      <c r="D422" s="10">
        <f>'Equity Fund Metrics'!H420</f>
        <v>1.6144226745507639E-2</v>
      </c>
      <c r="E422" s="10">
        <f>'Equity Fund Metrics'!I420</f>
        <v>-2.6203330260472502E-3</v>
      </c>
      <c r="F422" s="10">
        <f>'Equity Fund Metrics'!J420</f>
        <v>1.6013210094205275E-2</v>
      </c>
      <c r="G422" s="36"/>
      <c r="H422" s="10">
        <f t="array" ref="H422">PRODUCT(1+C$8:C422)</f>
        <v>1.2386158293475398</v>
      </c>
      <c r="I422" s="10">
        <f t="array" ref="I422">PRODUCT(1+D$8:D422)</f>
        <v>1.1681263697422444</v>
      </c>
      <c r="J422" s="10">
        <f t="array" ref="J422">PRODUCT(1+E$8:E422)</f>
        <v>1.0670942514568258</v>
      </c>
      <c r="K422" s="10">
        <f t="array" ref="K422">PRODUCT(1+F$8:F422)</f>
        <v>1.1730290068053184</v>
      </c>
      <c r="L422" s="36"/>
      <c r="M422" s="10">
        <f>1-H422/MAX(H$8:H422)</f>
        <v>0.24492915244047631</v>
      </c>
      <c r="N422" s="10">
        <f>1-I422/MAX(I$8:I422)</f>
        <v>8.4709743500182566E-2</v>
      </c>
      <c r="O422" s="10">
        <f>1-J422/MAX(J$8:J422)</f>
        <v>0.19432840246677852</v>
      </c>
      <c r="P422" s="10">
        <f>1-K422/MAX(K$8:K422)</f>
        <v>9.163581447770941E-2</v>
      </c>
      <c r="Q422" s="36"/>
      <c r="R422" s="10"/>
      <c r="S422" s="10"/>
      <c r="T422" s="10"/>
      <c r="U422" s="11"/>
    </row>
    <row r="423" spans="2:21" x14ac:dyDescent="0.25">
      <c r="B423" s="32">
        <v>43431</v>
      </c>
      <c r="C423" s="10">
        <f>'Equity Fund Metrics'!G421</f>
        <v>-2.1762287432179894E-3</v>
      </c>
      <c r="D423" s="10">
        <f>'Equity Fund Metrics'!H421</f>
        <v>3.3646474000019744E-3</v>
      </c>
      <c r="E423" s="10">
        <f>'Equity Fund Metrics'!I421</f>
        <v>-5.5408761432199638E-3</v>
      </c>
      <c r="F423" s="10">
        <f>'Equity Fund Metrics'!J421</f>
        <v>3.0876035928409759E-3</v>
      </c>
      <c r="G423" s="36"/>
      <c r="H423" s="10">
        <f t="array" ref="H423">PRODUCT(1+C$8:C423)</f>
        <v>1.2359203179779088</v>
      </c>
      <c r="I423" s="10">
        <f t="array" ref="I423">PRODUCT(1+D$8:D423)</f>
        <v>1.1720567030950713</v>
      </c>
      <c r="J423" s="10">
        <f t="array" ref="J423">PRODUCT(1+E$8:E423)</f>
        <v>1.0611816143763615</v>
      </c>
      <c r="K423" s="10">
        <f t="array" ref="K423">PRODUCT(1+F$8:F423)</f>
        <v>1.1766508553812371</v>
      </c>
      <c r="L423" s="36"/>
      <c r="M423" s="10">
        <f>1-H423/MAX(H$8:H423)</f>
        <v>0.24657235932210131</v>
      </c>
      <c r="N423" s="10">
        <f>1-I423/MAX(I$8:I423)</f>
        <v>8.1630114518403407E-2</v>
      </c>
      <c r="O423" s="10">
        <f>1-J423/MAX(J$8:J423)</f>
        <v>0.19879252900082034</v>
      </c>
      <c r="P423" s="10">
        <f>1-K423/MAX(K$8:K423)</f>
        <v>8.8831145954882729E-2</v>
      </c>
      <c r="Q423" s="36"/>
      <c r="R423" s="10"/>
      <c r="S423" s="10"/>
      <c r="T423" s="10"/>
      <c r="U423" s="11"/>
    </row>
    <row r="424" spans="2:21" x14ac:dyDescent="0.25">
      <c r="B424" s="32">
        <v>43432</v>
      </c>
      <c r="C424" s="10">
        <f>'Equity Fund Metrics'!G422</f>
        <v>3.8452849940769473E-2</v>
      </c>
      <c r="D424" s="10">
        <f>'Equity Fund Metrics'!H422</f>
        <v>2.3025225648636516E-2</v>
      </c>
      <c r="E424" s="10">
        <f>'Equity Fund Metrics'!I422</f>
        <v>1.5427624292132958E-2</v>
      </c>
      <c r="F424" s="10">
        <f>'Equity Fund Metrics'!J422</f>
        <v>2.3796606863243166E-2</v>
      </c>
      <c r="G424" s="36"/>
      <c r="H424" s="10">
        <f t="array" ref="H424">PRODUCT(1+C$8:C424)</f>
        <v>1.2834449765038614</v>
      </c>
      <c r="I424" s="10">
        <f t="array" ref="I424">PRODUCT(1+D$8:D424)</f>
        <v>1.1990435731568323</v>
      </c>
      <c r="J424" s="10">
        <f t="array" ref="J424">PRODUCT(1+E$8:E424)</f>
        <v>1.0775531256286792</v>
      </c>
      <c r="K424" s="10">
        <f t="array" ref="K424">PRODUCT(1+F$8:F424)</f>
        <v>1.2046511532020432</v>
      </c>
      <c r="L424" s="36"/>
      <c r="M424" s="10">
        <f>1-H424/MAX(H$8:H424)</f>
        <v>0.21760091931388614</v>
      </c>
      <c r="N424" s="10">
        <f>1-I424/MAX(I$8:I424)</f>
        <v>6.0484440676277118E-2</v>
      </c>
      <c r="O424" s="10">
        <f>1-J424/MAX(J$8:J424)</f>
        <v>0.18643180115819491</v>
      </c>
      <c r="P424" s="10">
        <f>1-K424/MAX(K$8:K424)</f>
        <v>6.7148418949139366E-2</v>
      </c>
      <c r="Q424" s="36"/>
      <c r="R424" s="10"/>
      <c r="S424" s="10"/>
      <c r="T424" s="10"/>
      <c r="U424" s="11"/>
    </row>
    <row r="425" spans="2:21" x14ac:dyDescent="0.25">
      <c r="B425" s="32">
        <v>43433</v>
      </c>
      <c r="C425" s="10">
        <f>'Equity Fund Metrics'!G423</f>
        <v>-7.6824093839452656E-3</v>
      </c>
      <c r="D425" s="10">
        <f>'Equity Fund Metrics'!H423</f>
        <v>-2.185102966756447E-3</v>
      </c>
      <c r="E425" s="10">
        <f>'Equity Fund Metrics'!I423</f>
        <v>-5.4973064171888186E-3</v>
      </c>
      <c r="F425" s="10">
        <f>'Equity Fund Metrics'!J423</f>
        <v>-2.459968287615888E-3</v>
      </c>
      <c r="G425" s="36"/>
      <c r="H425" s="10">
        <f t="array" ref="H425">PRODUCT(1+C$8:C425)</f>
        <v>1.2735850267725908</v>
      </c>
      <c r="I425" s="10">
        <f t="array" ref="I425">PRODUCT(1+D$8:D425)</f>
        <v>1.1964235394878571</v>
      </c>
      <c r="J425" s="10">
        <f t="array" ref="J425">PRODUCT(1+E$8:E425)</f>
        <v>1.0716294859162989</v>
      </c>
      <c r="K425" s="10">
        <f t="array" ref="K425">PRODUCT(1+F$8:F425)</f>
        <v>1.2016877495675262</v>
      </c>
      <c r="L425" s="36"/>
      <c r="M425" s="10">
        <f>1-H425/MAX(H$8:H425)</f>
        <v>0.22361162935333923</v>
      </c>
      <c r="N425" s="10">
        <f>1-I425/MAX(I$8:I425)</f>
        <v>6.2537378912269292E-2</v>
      </c>
      <c r="O425" s="10">
        <f>1-J425/MAX(J$8:J425)</f>
        <v>0.1909042348385086</v>
      </c>
      <c r="P425" s="10">
        <f>1-K425/MAX(K$8:K425)</f>
        <v>6.9443204255576818E-2</v>
      </c>
      <c r="Q425" s="36"/>
      <c r="R425" s="10"/>
      <c r="S425" s="10"/>
      <c r="T425" s="10"/>
      <c r="U425" s="11"/>
    </row>
    <row r="426" spans="2:21" x14ac:dyDescent="0.25">
      <c r="B426" s="32">
        <v>43434</v>
      </c>
      <c r="C426" s="10">
        <f>'Equity Fund Metrics'!G424</f>
        <v>-5.4022451503648039E-3</v>
      </c>
      <c r="D426" s="10">
        <f>'Equity Fund Metrics'!H424</f>
        <v>6.0953028046917268E-3</v>
      </c>
      <c r="E426" s="10">
        <f>'Equity Fund Metrics'!I424</f>
        <v>-1.1497547955056531E-2</v>
      </c>
      <c r="F426" s="10">
        <f>'Equity Fund Metrics'!J424</f>
        <v>5.5204254069388999E-3</v>
      </c>
      <c r="G426" s="36"/>
      <c r="H426" s="10">
        <f t="array" ref="H426">PRODUCT(1+C$8:C426)</f>
        <v>1.2667048082381314</v>
      </c>
      <c r="I426" s="10">
        <f t="array" ref="I426">PRODUCT(1+D$8:D426)</f>
        <v>1.2037161032436967</v>
      </c>
      <c r="J426" s="10">
        <f t="array" ref="J426">PRODUCT(1+E$8:E426)</f>
        <v>1.0593083745119236</v>
      </c>
      <c r="K426" s="10">
        <f t="array" ref="K426">PRODUCT(1+F$8:F426)</f>
        <v>1.2083215771514462</v>
      </c>
      <c r="L426" s="36"/>
      <c r="M426" s="10">
        <f>1-H426/MAX(H$8:H426)</f>
        <v>0.22780586966346472</v>
      </c>
      <c r="N426" s="10">
        <f>1-I426/MAX(I$8:I426)</f>
        <v>5.6823260368659478E-2</v>
      </c>
      <c r="O426" s="10">
        <f>1-J426/MAX(J$8:J426)</f>
        <v>0.20020685219868606</v>
      </c>
      <c r="P426" s="10">
        <f>1-K426/MAX(K$8:K426)</f>
        <v>6.430613487774961E-2</v>
      </c>
      <c r="Q426" s="36"/>
      <c r="R426" s="10"/>
      <c r="S426" s="10"/>
      <c r="T426" s="10"/>
      <c r="U426" s="11"/>
    </row>
    <row r="427" spans="2:21" x14ac:dyDescent="0.25">
      <c r="B427" s="32">
        <v>43437</v>
      </c>
      <c r="C427" s="10">
        <f>'Equity Fund Metrics'!G425</f>
        <v>3.4942404827797313E-2</v>
      </c>
      <c r="D427" s="10">
        <f>'Equity Fund Metrics'!H425</f>
        <v>1.3241247753881247E-2</v>
      </c>
      <c r="E427" s="10">
        <f>'Equity Fund Metrics'!I425</f>
        <v>2.1701157073916066E-2</v>
      </c>
      <c r="F427" s="10">
        <f>'Equity Fund Metrics'!J425</f>
        <v>1.432630560757705E-2</v>
      </c>
      <c r="G427" s="36"/>
      <c r="H427" s="10">
        <f t="array" ref="H427">PRODUCT(1+C$8:C427)</f>
        <v>1.3109665204449055</v>
      </c>
      <c r="I427" s="10">
        <f t="array" ref="I427">PRODUCT(1+D$8:D427)</f>
        <v>1.2196548063920829</v>
      </c>
      <c r="J427" s="10">
        <f t="array" ref="J427">PRODUCT(1+E$8:E427)</f>
        <v>1.0822965919369216</v>
      </c>
      <c r="K427" s="10">
        <f t="array" ref="K427">PRODUCT(1+F$8:F427)</f>
        <v>1.2256323613379474</v>
      </c>
      <c r="L427" s="36"/>
      <c r="M427" s="10">
        <f>1-H427/MAX(H$8:H427)</f>
        <v>0.20082354975559669</v>
      </c>
      <c r="N427" s="10">
        <f>1-I427/MAX(I$8:I427)</f>
        <v>4.4334423483503027E-2</v>
      </c>
      <c r="O427" s="10">
        <f>1-J427/MAX(J$8:J427)</f>
        <v>0.18285041547160796</v>
      </c>
      <c r="P427" s="10">
        <f>1-K427/MAX(K$8:K427)</f>
        <v>5.0901098610873108E-2</v>
      </c>
      <c r="Q427" s="36"/>
      <c r="R427" s="10"/>
      <c r="S427" s="10"/>
      <c r="T427" s="10"/>
      <c r="U427" s="11"/>
    </row>
    <row r="428" spans="2:21" x14ac:dyDescent="0.25">
      <c r="B428" s="32">
        <v>43438</v>
      </c>
      <c r="C428" s="10">
        <f>'Equity Fund Metrics'!G426</f>
        <v>-4.3988869367839856E-2</v>
      </c>
      <c r="D428" s="10">
        <f>'Equity Fund Metrics'!H426</f>
        <v>-3.2402433703201394E-2</v>
      </c>
      <c r="E428" s="10">
        <f>'Equity Fund Metrics'!I426</f>
        <v>-1.1586435664638461E-2</v>
      </c>
      <c r="F428" s="10">
        <f>'Equity Fund Metrics'!J426</f>
        <v>-3.2981755486433319E-2</v>
      </c>
      <c r="G428" s="36"/>
      <c r="H428" s="10">
        <f t="array" ref="H428">PRODUCT(1+C$8:C428)</f>
        <v>1.2532985854314429</v>
      </c>
      <c r="I428" s="10">
        <f t="array" ref="I428">PRODUCT(1+D$8:D428)</f>
        <v>1.1801350223871725</v>
      </c>
      <c r="J428" s="10">
        <f t="array" ref="J428">PRODUCT(1+E$8:E428)</f>
        <v>1.069756632104387</v>
      </c>
      <c r="K428" s="10">
        <f t="array" ref="K428">PRODUCT(1+F$8:F428)</f>
        <v>1.1852088544800392</v>
      </c>
      <c r="L428" s="36"/>
      <c r="M428" s="10">
        <f>1-H428/MAX(H$8:H428)</f>
        <v>0.23597841822725174</v>
      </c>
      <c r="N428" s="10">
        <f>1-I428/MAX(I$8:I428)</f>
        <v>7.5300313969010491E-2</v>
      </c>
      <c r="O428" s="10">
        <f>1-J428/MAX(J$8:J428)</f>
        <v>0.19231826656113227</v>
      </c>
      <c r="P428" s="10">
        <f>1-K428/MAX(K$8:K428)</f>
        <v>8.2204046508931872E-2</v>
      </c>
      <c r="Q428" s="36"/>
      <c r="R428" s="10"/>
      <c r="S428" s="10"/>
      <c r="T428" s="10"/>
      <c r="U428" s="11"/>
    </row>
    <row r="429" spans="2:21" x14ac:dyDescent="0.25">
      <c r="B429" s="32">
        <v>43440</v>
      </c>
      <c r="C429" s="10">
        <f>'Equity Fund Metrics'!G427</f>
        <v>-1.1149593203517605E-2</v>
      </c>
      <c r="D429" s="10">
        <f>'Equity Fund Metrics'!H427</f>
        <v>-1.5168458570027354E-3</v>
      </c>
      <c r="E429" s="10">
        <f>'Equity Fund Metrics'!I427</f>
        <v>-9.6327473465148694E-3</v>
      </c>
      <c r="F429" s="10">
        <f>'Equity Fund Metrics'!J427</f>
        <v>-1.9984832243284787E-3</v>
      </c>
      <c r="G429" s="36"/>
      <c r="H429" s="10">
        <f t="array" ref="H429">PRODUCT(1+C$8:C429)</f>
        <v>1.2393248160413382</v>
      </c>
      <c r="I429" s="10">
        <f t="array" ref="I429">PRODUCT(1+D$8:D429)</f>
        <v>1.1783449394677608</v>
      </c>
      <c r="J429" s="10">
        <f t="array" ref="J429">PRODUCT(1+E$8:E429)</f>
        <v>1.0594519367450668</v>
      </c>
      <c r="K429" s="10">
        <f t="array" ref="K429">PRODUCT(1+F$8:F429)</f>
        <v>1.1828402344670352</v>
      </c>
      <c r="L429" s="36"/>
      <c r="M429" s="10">
        <f>1-H429/MAX(H$8:H429)</f>
        <v>0.24449694806272604</v>
      </c>
      <c r="N429" s="10">
        <f>1-I429/MAX(I$8:I429)</f>
        <v>7.6702940856738344E-2</v>
      </c>
      <c r="O429" s="10">
        <f>1-J429/MAX(J$8:J429)</f>
        <v>0.20009846063574399</v>
      </c>
      <c r="P429" s="10">
        <f>1-K429/MAX(K$8:K429)</f>
        <v>8.4038246325340404E-2</v>
      </c>
      <c r="Q429" s="36"/>
      <c r="R429" s="10"/>
      <c r="S429" s="10"/>
      <c r="T429" s="10"/>
      <c r="U429" s="11"/>
    </row>
    <row r="430" spans="2:21" x14ac:dyDescent="0.25">
      <c r="B430" s="32">
        <v>43441</v>
      </c>
      <c r="C430" s="10">
        <f>'Equity Fund Metrics'!G428</f>
        <v>-3.565681699690415E-2</v>
      </c>
      <c r="D430" s="10">
        <f>'Equity Fund Metrics'!H428</f>
        <v>-2.3236066515432863E-2</v>
      </c>
      <c r="E430" s="10">
        <f>'Equity Fund Metrics'!I428</f>
        <v>-1.2420750481471288E-2</v>
      </c>
      <c r="F430" s="10">
        <f>'Equity Fund Metrics'!J428</f>
        <v>-2.3857104039506426E-2</v>
      </c>
      <c r="G430" s="36"/>
      <c r="H430" s="10">
        <f t="array" ref="H430">PRODUCT(1+C$8:C430)</f>
        <v>1.1951344378760302</v>
      </c>
      <c r="I430" s="10">
        <f t="array" ref="I430">PRODUCT(1+D$8:D430)</f>
        <v>1.1509648380761641</v>
      </c>
      <c r="J430" s="10">
        <f t="array" ref="J430">PRODUCT(1+E$8:E430)</f>
        <v>1.0462927485916449</v>
      </c>
      <c r="K430" s="10">
        <f t="array" ref="K430">PRODUCT(1+F$8:F430)</f>
        <v>1.154621091931241</v>
      </c>
      <c r="L430" s="36"/>
      <c r="M430" s="10">
        <f>1-H430/MAX(H$8:H430)</f>
        <v>0.27143578212625596</v>
      </c>
      <c r="N430" s="10">
        <f>1-I430/MAX(I$8:I430)</f>
        <v>9.8156732736494723E-2</v>
      </c>
      <c r="O430" s="10">
        <f>1-J430/MAX(J$8:J430)</f>
        <v>0.21003383806593212</v>
      </c>
      <c r="P430" s="10">
        <f>1-K430/MAX(K$8:K430)</f>
        <v>0.10589044117896551</v>
      </c>
      <c r="Q430" s="36"/>
      <c r="R430" s="10"/>
      <c r="S430" s="10"/>
      <c r="T430" s="10"/>
      <c r="U430" s="11"/>
    </row>
    <row r="431" spans="2:21" x14ac:dyDescent="0.25">
      <c r="B431" s="32">
        <v>43444</v>
      </c>
      <c r="C431" s="10">
        <f>'Equity Fund Metrics'!G429</f>
        <v>6.5878990730396936E-3</v>
      </c>
      <c r="D431" s="10">
        <f>'Equity Fund Metrics'!H429</f>
        <v>1.896942614599384E-3</v>
      </c>
      <c r="E431" s="10">
        <f>'Equity Fund Metrics'!I429</f>
        <v>4.6909564584403096E-3</v>
      </c>
      <c r="F431" s="10">
        <f>'Equity Fund Metrics'!J429</f>
        <v>2.1314904375213995E-3</v>
      </c>
      <c r="G431" s="36"/>
      <c r="H431" s="10">
        <f t="array" ref="H431">PRODUCT(1+C$8:C431)</f>
        <v>1.2030078629314715</v>
      </c>
      <c r="I431" s="10">
        <f t="array" ref="I431">PRODUCT(1+D$8:D431)</f>
        <v>1.1531481523254163</v>
      </c>
      <c r="J431" s="10">
        <f t="array" ref="J431">PRODUCT(1+E$8:E431)</f>
        <v>1.0512008623180702</v>
      </c>
      <c r="K431" s="10">
        <f t="array" ref="K431">PRODUCT(1+F$8:F431)</f>
        <v>1.1570821557476529</v>
      </c>
      <c r="L431" s="36"/>
      <c r="M431" s="10">
        <f>1-H431/MAX(H$8:H431)</f>
        <v>0.26663607459067562</v>
      </c>
      <c r="N431" s="10">
        <f>1-I431/MAX(I$8:I431)</f>
        <v>9.6445987811133005E-2</v>
      </c>
      <c r="O431" s="10">
        <f>1-J431/MAX(J$8:J431)</f>
        <v>0.20632814119665821</v>
      </c>
      <c r="P431" s="10">
        <f>1-K431/MAX(K$8:K431)</f>
        <v>0.10398465520424205</v>
      </c>
      <c r="Q431" s="36"/>
      <c r="R431" s="10"/>
      <c r="S431" s="10"/>
      <c r="T431" s="10"/>
      <c r="U431" s="11"/>
    </row>
    <row r="432" spans="2:21" x14ac:dyDescent="0.25">
      <c r="B432" s="32">
        <v>43445</v>
      </c>
      <c r="C432" s="10">
        <f>'Equity Fund Metrics'!G430</f>
        <v>-5.7194584076086796E-3</v>
      </c>
      <c r="D432" s="10">
        <f>'Equity Fund Metrics'!H430</f>
        <v>2.2731740807113709E-4</v>
      </c>
      <c r="E432" s="10">
        <f>'Equity Fund Metrics'!I430</f>
        <v>-5.9467758156798167E-3</v>
      </c>
      <c r="F432" s="10">
        <f>'Equity Fund Metrics'!J430</f>
        <v>-7.0021382712853758E-5</v>
      </c>
      <c r="G432" s="36"/>
      <c r="H432" s="10">
        <f t="array" ref="H432">PRODUCT(1+C$8:C432)</f>
        <v>1.1961273094954088</v>
      </c>
      <c r="I432" s="10">
        <f t="array" ref="I432">PRODUCT(1+D$8:D432)</f>
        <v>1.153410282974525</v>
      </c>
      <c r="J432" s="10">
        <f t="array" ref="J432">PRODUCT(1+E$8:E432)</f>
        <v>1.0449496064526154</v>
      </c>
      <c r="K432" s="10">
        <f t="array" ref="K432">PRODUCT(1+F$8:F432)</f>
        <v>1.1570011352551952</v>
      </c>
      <c r="L432" s="36"/>
      <c r="M432" s="10">
        <f>1-H432/MAX(H$8:H432)</f>
        <v>0.27083051905969491</v>
      </c>
      <c r="N432" s="10">
        <f>1-I432/MAX(I$8:I432)</f>
        <v>9.6240594255029954E-2</v>
      </c>
      <c r="O432" s="10">
        <f>1-J432/MAX(J$8:J432)</f>
        <v>0.21104792981217546</v>
      </c>
      <c r="P432" s="10">
        <f>1-K432/MAX(K$8:K432)</f>
        <v>0.10404739543761643</v>
      </c>
      <c r="Q432" s="36"/>
      <c r="R432" s="10"/>
      <c r="S432" s="10"/>
      <c r="T432" s="10"/>
      <c r="U432" s="11"/>
    </row>
    <row r="433" spans="2:21" x14ac:dyDescent="0.25">
      <c r="B433" s="32">
        <v>43446</v>
      </c>
      <c r="C433" s="10">
        <f>'Equity Fund Metrics'!G431</f>
        <v>2.7874697787666491E-3</v>
      </c>
      <c r="D433" s="10">
        <f>'Equity Fund Metrics'!H431</f>
        <v>5.035404594645243E-3</v>
      </c>
      <c r="E433" s="10">
        <f>'Equity Fund Metrics'!I431</f>
        <v>-2.2479348158785939E-3</v>
      </c>
      <c r="F433" s="10">
        <f>'Equity Fund Metrics'!J431</f>
        <v>4.9230078538513135E-3</v>
      </c>
      <c r="G433" s="36"/>
      <c r="H433" s="10">
        <f t="array" ref="H433">PRODUCT(1+C$8:C433)</f>
        <v>1.1994614782221846</v>
      </c>
      <c r="I433" s="10">
        <f t="array" ref="I433">PRODUCT(1+D$8:D433)</f>
        <v>1.1592181704129259</v>
      </c>
      <c r="J433" s="10">
        <f t="array" ref="J433">PRODUCT(1+E$8:E433)</f>
        <v>1.0426006278514319</v>
      </c>
      <c r="K433" s="10">
        <f t="array" ref="K433">PRODUCT(1+F$8:F433)</f>
        <v>1.1626970609309715</v>
      </c>
      <c r="L433" s="36"/>
      <c r="M433" s="10">
        <f>1-H433/MAX(H$8:H433)</f>
        <v>0.26879798116797493</v>
      </c>
      <c r="N433" s="10">
        <f>1-I433/MAX(I$8:I433)</f>
        <v>9.1689799990887999E-2</v>
      </c>
      <c r="O433" s="10">
        <f>1-J433/MAX(J$8:J433)</f>
        <v>0.2128214426388102</v>
      </c>
      <c r="P433" s="10">
        <f>1-K433/MAX(K$8:K433)</f>
        <v>9.963661372867727E-2</v>
      </c>
      <c r="Q433" s="36"/>
      <c r="R433" s="10"/>
      <c r="S433" s="10"/>
      <c r="T433" s="10"/>
      <c r="U433" s="11"/>
    </row>
    <row r="434" spans="2:21" x14ac:dyDescent="0.25">
      <c r="B434" s="32">
        <v>43447</v>
      </c>
      <c r="C434" s="10">
        <f>'Equity Fund Metrics'!G432</f>
        <v>1.0940098106937191E-2</v>
      </c>
      <c r="D434" s="10">
        <f>'Equity Fund Metrics'!H432</f>
        <v>-3.3903815765523593E-4</v>
      </c>
      <c r="E434" s="10">
        <f>'Equity Fund Metrics'!I432</f>
        <v>1.1279136264592426E-2</v>
      </c>
      <c r="F434" s="10">
        <f>'Equity Fund Metrics'!J432</f>
        <v>2.2491865557438547E-4</v>
      </c>
      <c r="G434" s="36"/>
      <c r="H434" s="10">
        <f t="array" ref="H434">PRODUCT(1+C$8:C434)</f>
        <v>1.2125837044694272</v>
      </c>
      <c r="I434" s="10">
        <f t="array" ref="I434">PRODUCT(1+D$8:D434)</f>
        <v>1.1588251512201087</v>
      </c>
      <c r="J434" s="10">
        <f t="array" ref="J434">PRODUCT(1+E$8:E434)</f>
        <v>1.0543602624025179</v>
      </c>
      <c r="K434" s="10">
        <f t="array" ref="K434">PRODUCT(1+F$8:F434)</f>
        <v>1.1629585731907561</v>
      </c>
      <c r="L434" s="36"/>
      <c r="M434" s="10">
        <f>1-H434/MAX(H$8:H434)</f>
        <v>0.26079855934596208</v>
      </c>
      <c r="N434" s="10">
        <f>1-I434/MAX(I$8:I434)</f>
        <v>9.1997751807678441E-2</v>
      </c>
      <c r="O434" s="10">
        <f>1-J434/MAX(J$8:J434)</f>
        <v>0.20394274842576798</v>
      </c>
      <c r="P434" s="10">
        <f>1-K434/MAX(K$8:K434)</f>
        <v>9.9434105206308909E-2</v>
      </c>
      <c r="Q434" s="36"/>
      <c r="R434" s="10"/>
      <c r="S434" s="10"/>
      <c r="T434" s="10"/>
      <c r="U434" s="11"/>
    </row>
    <row r="435" spans="2:21" x14ac:dyDescent="0.25">
      <c r="B435" s="32">
        <v>43448</v>
      </c>
      <c r="C435" s="10">
        <f>'Equity Fund Metrics'!G433</f>
        <v>-3.1997535662600995E-2</v>
      </c>
      <c r="D435" s="10">
        <f>'Equity Fund Metrics'!H433</f>
        <v>-1.84646858162274E-2</v>
      </c>
      <c r="E435" s="10">
        <f>'Equity Fund Metrics'!I433</f>
        <v>-1.3532849846373596E-2</v>
      </c>
      <c r="F435" s="10">
        <f>'Equity Fund Metrics'!J433</f>
        <v>-1.914132830854608E-2</v>
      </c>
      <c r="G435" s="36"/>
      <c r="H435" s="10">
        <f t="array" ref="H435">PRODUCT(1+C$8:C435)</f>
        <v>1.1737840141417779</v>
      </c>
      <c r="I435" s="10">
        <f t="array" ref="I435">PRODUCT(1+D$8:D435)</f>
        <v>1.1374278088868872</v>
      </c>
      <c r="J435" s="10">
        <f t="array" ref="J435">PRODUCT(1+E$8:E435)</f>
        <v>1.0400917632874416</v>
      </c>
      <c r="K435" s="10">
        <f t="array" ref="K435">PRODUCT(1+F$8:F435)</f>
        <v>1.1406980013320736</v>
      </c>
      <c r="L435" s="36"/>
      <c r="M435" s="10">
        <f>1-H435/MAX(H$8:H435)</f>
        <v>0.28445118380513568</v>
      </c>
      <c r="N435" s="10">
        <f>1-I435/MAX(I$8:I435)</f>
        <v>0.10876372804097778</v>
      </c>
      <c r="O435" s="10">
        <f>1-J435/MAX(J$8:J435)</f>
        <v>0.21471567168043892</v>
      </c>
      <c r="P435" s="10">
        <f>1-K435/MAX(K$8:K435)</f>
        <v>0.11667213266203447</v>
      </c>
      <c r="Q435" s="36"/>
      <c r="R435" s="10"/>
      <c r="S435" s="10"/>
      <c r="T435" s="10"/>
      <c r="U435" s="11"/>
    </row>
    <row r="436" spans="2:21" x14ac:dyDescent="0.25">
      <c r="B436" s="32">
        <v>43451</v>
      </c>
      <c r="C436" s="10">
        <f>'Equity Fund Metrics'!G434</f>
        <v>-9.3064996276133183E-3</v>
      </c>
      <c r="D436" s="10">
        <f>'Equity Fund Metrics'!H434</f>
        <v>-1.9618433748122555E-2</v>
      </c>
      <c r="E436" s="10">
        <f>'Equity Fund Metrics'!I434</f>
        <v>1.0311934120509236E-2</v>
      </c>
      <c r="F436" s="10">
        <f>'Equity Fund Metrics'!J434</f>
        <v>-1.9102837042097094E-2</v>
      </c>
      <c r="G436" s="36"/>
      <c r="H436" s="10">
        <f t="array" ref="H436">PRODUCT(1+C$8:C436)</f>
        <v>1.162860193651269</v>
      </c>
      <c r="I436" s="10">
        <f t="array" ref="I436">PRODUCT(1+D$8:D436)</f>
        <v>1.1151132567749675</v>
      </c>
      <c r="J436" s="10">
        <f t="array" ref="J436">PRODUCT(1+E$8:E436)</f>
        <v>1.0508171210297459</v>
      </c>
      <c r="K436" s="10">
        <f t="array" ref="K436">PRODUCT(1+F$8:F436)</f>
        <v>1.118907433298381</v>
      </c>
      <c r="L436" s="36"/>
      <c r="M436" s="10">
        <f>1-H436/MAX(H$8:H436)</f>
        <v>0.29111043859659225</v>
      </c>
      <c r="N436" s="10">
        <f>1-I436/MAX(I$8:I436)</f>
        <v>0.12624838779632963</v>
      </c>
      <c r="O436" s="10">
        <f>1-J436/MAX(J$8:J436)</f>
        <v>0.20661787142093935</v>
      </c>
      <c r="P436" s="10">
        <f>1-K436/MAX(K$8:K436)</f>
        <v>0.13354620096653491</v>
      </c>
      <c r="Q436" s="36"/>
      <c r="R436" s="10"/>
      <c r="S436" s="10"/>
      <c r="T436" s="10"/>
      <c r="U436" s="11"/>
    </row>
    <row r="437" spans="2:21" x14ac:dyDescent="0.25">
      <c r="B437" s="32">
        <v>43452</v>
      </c>
      <c r="C437" s="10">
        <f>'Equity Fund Metrics'!G435</f>
        <v>1.2992653262785092E-2</v>
      </c>
      <c r="D437" s="10">
        <f>'Equity Fund Metrics'!H435</f>
        <v>-1.0964689780016412E-3</v>
      </c>
      <c r="E437" s="10">
        <f>'Equity Fund Metrics'!I435</f>
        <v>1.4089122240786733E-2</v>
      </c>
      <c r="F437" s="10">
        <f>'Equity Fund Metrics'!J435</f>
        <v>-3.9201286596230443E-4</v>
      </c>
      <c r="G437" s="36"/>
      <c r="H437" s="10">
        <f t="array" ref="H437">PRODUCT(1+C$8:C437)</f>
        <v>1.1779688329404752</v>
      </c>
      <c r="I437" s="10">
        <f t="array" ref="I437">PRODUCT(1+D$8:D437)</f>
        <v>1.1138905696819554</v>
      </c>
      <c r="J437" s="10">
        <f t="array" ref="J437">PRODUCT(1+E$8:E437)</f>
        <v>1.0656222119006455</v>
      </c>
      <c r="K437" s="10">
        <f t="array" ref="K437">PRODUCT(1+F$8:F437)</f>
        <v>1.1184688071887072</v>
      </c>
      <c r="L437" s="36"/>
      <c r="M437" s="10">
        <f>1-H437/MAX(H$8:H437)</f>
        <v>0.28190008232366992</v>
      </c>
      <c r="N437" s="10">
        <f>1-I437/MAX(I$8:I437)</f>
        <v>0.12720642933358983</v>
      </c>
      <c r="O437" s="10">
        <f>1-J437/MAX(J$8:J437)</f>
        <v>0.19543981362773333</v>
      </c>
      <c r="P437" s="10">
        <f>1-K437/MAX(K$8:K437)</f>
        <v>0.13388586200351793</v>
      </c>
      <c r="Q437" s="36"/>
      <c r="R437" s="10"/>
      <c r="S437" s="10"/>
      <c r="T437" s="10"/>
      <c r="U437" s="11"/>
    </row>
    <row r="438" spans="2:21" x14ac:dyDescent="0.25">
      <c r="B438" s="32">
        <v>43453</v>
      </c>
      <c r="C438" s="10">
        <f>'Equity Fund Metrics'!G436</f>
        <v>-3.1191688003706419E-2</v>
      </c>
      <c r="D438" s="10">
        <f>'Equity Fund Metrics'!H436</f>
        <v>-1.4975793244733415E-2</v>
      </c>
      <c r="E438" s="10">
        <f>'Equity Fund Metrics'!I436</f>
        <v>-1.6215894758973004E-2</v>
      </c>
      <c r="F438" s="10">
        <f>'Equity Fund Metrics'!J436</f>
        <v>-1.5786587982682065E-2</v>
      </c>
      <c r="G438" s="36"/>
      <c r="H438" s="10">
        <f t="array" ref="H438">PRODUCT(1+C$8:C438)</f>
        <v>1.1412259966253058</v>
      </c>
      <c r="I438" s="10">
        <f t="array" ref="I438">PRODUCT(1+D$8:D438)</f>
        <v>1.0972091748131401</v>
      </c>
      <c r="J438" s="10">
        <f t="array" ref="J438">PRODUCT(1+E$8:E438)</f>
        <v>1.0483421942596407</v>
      </c>
      <c r="K438" s="10">
        <f t="array" ref="K438">PRODUCT(1+F$8:F438)</f>
        <v>1.1008120009581372</v>
      </c>
      <c r="L438" s="36"/>
      <c r="M438" s="10">
        <f>1-H438/MAX(H$8:H438)</f>
        <v>0.30429883091131726</v>
      </c>
      <c r="N438" s="10">
        <f>1-I438/MAX(I$8:I438)</f>
        <v>0.14027720539322264</v>
      </c>
      <c r="O438" s="10">
        <f>1-J438/MAX(J$8:J438)</f>
        <v>0.20848647693720568</v>
      </c>
      <c r="P438" s="10">
        <f>1-K438/MAX(K$8:K438)</f>
        <v>0.14755884904604422</v>
      </c>
      <c r="Q438" s="36"/>
      <c r="R438" s="10"/>
      <c r="S438" s="10"/>
      <c r="T438" s="10"/>
      <c r="U438" s="11"/>
    </row>
    <row r="439" spans="2:21" x14ac:dyDescent="0.25">
      <c r="B439" s="32">
        <v>43454</v>
      </c>
      <c r="C439" s="10">
        <f>'Equity Fund Metrics'!G437</f>
        <v>-2.5234528981249449E-2</v>
      </c>
      <c r="D439" s="10">
        <f>'Equity Fund Metrics'!H437</f>
        <v>-1.6277816489217334E-2</v>
      </c>
      <c r="E439" s="10">
        <f>'Equity Fund Metrics'!I437</f>
        <v>-8.9567124920321151E-3</v>
      </c>
      <c r="F439" s="10">
        <f>'Equity Fund Metrics'!J437</f>
        <v>-1.6725652113818941E-2</v>
      </c>
      <c r="G439" s="36"/>
      <c r="H439" s="10">
        <f t="array" ref="H439">PRODUCT(1+C$8:C439)</f>
        <v>1.1124276961393091</v>
      </c>
      <c r="I439" s="10">
        <f t="array" ref="I439">PRODUCT(1+D$8:D439)</f>
        <v>1.0793490052152461</v>
      </c>
      <c r="J439" s="10">
        <f t="array" ref="J439">PRODUCT(1+E$8:E439)</f>
        <v>1.0389524946323909</v>
      </c>
      <c r="K439" s="10">
        <f t="array" ref="K439">PRODUCT(1+F$8:F439)</f>
        <v>1.0824002023873944</v>
      </c>
      <c r="L439" s="36"/>
      <c r="M439" s="10">
        <f>1-H439/MAX(H$8:H439)</f>
        <v>0.32185452222497479</v>
      </c>
      <c r="N439" s="10">
        <f>1-I439/MAX(I$8:I439)</f>
        <v>0.15427161527542899</v>
      </c>
      <c r="O439" s="10">
        <f>1-J439/MAX(J$8:J439)</f>
        <v>0.21557583599683461</v>
      </c>
      <c r="P439" s="10">
        <f>1-K439/MAX(K$8:K439)</f>
        <v>0.16181648318440356</v>
      </c>
      <c r="Q439" s="36"/>
      <c r="R439" s="10"/>
      <c r="S439" s="10"/>
      <c r="T439" s="10"/>
      <c r="U439" s="11"/>
    </row>
    <row r="440" spans="2:21" x14ac:dyDescent="0.25">
      <c r="B440" s="32">
        <v>43455</v>
      </c>
      <c r="C440" s="10">
        <f>'Equity Fund Metrics'!G438</f>
        <v>-3.8895566728476716E-2</v>
      </c>
      <c r="D440" s="10">
        <f>'Equity Fund Metrics'!H438</f>
        <v>-2.0489728045987143E-2</v>
      </c>
      <c r="E440" s="10">
        <f>'Equity Fund Metrics'!I438</f>
        <v>-1.8405838682489573E-2</v>
      </c>
      <c r="F440" s="10">
        <f>'Equity Fund Metrics'!J438</f>
        <v>-2.1410019980111619E-2</v>
      </c>
      <c r="G440" s="36"/>
      <c r="H440" s="10">
        <f t="array" ref="H440">PRODUCT(1+C$8:C440)</f>
        <v>1.0691591904535169</v>
      </c>
      <c r="I440" s="10">
        <f t="array" ref="I440">PRODUCT(1+D$8:D440)</f>
        <v>1.057233437631679</v>
      </c>
      <c r="J440" s="10">
        <f t="array" ref="J440">PRODUCT(1+E$8:E440)</f>
        <v>1.019829702617417</v>
      </c>
      <c r="K440" s="10">
        <f t="array" ref="K440">PRODUCT(1+F$8:F440)</f>
        <v>1.0592259924278036</v>
      </c>
      <c r="L440" s="36"/>
      <c r="M440" s="10">
        <f>1-H440/MAX(H$8:H440)</f>
        <v>0.34823137490738809</v>
      </c>
      <c r="N440" s="10">
        <f>1-I440/MAX(I$8:I440)</f>
        <v>0.17160035987920741</v>
      </c>
      <c r="O440" s="10">
        <f>1-J440/MAX(J$8:J440)</f>
        <v>0.2300138206181237</v>
      </c>
      <c r="P440" s="10">
        <f>1-K440/MAX(K$8:K440)</f>
        <v>0.17976200902642558</v>
      </c>
      <c r="Q440" s="36"/>
      <c r="R440" s="10"/>
      <c r="S440" s="10"/>
      <c r="T440" s="10"/>
      <c r="U440" s="11"/>
    </row>
    <row r="441" spans="2:21" x14ac:dyDescent="0.25">
      <c r="B441" s="32">
        <v>43458</v>
      </c>
      <c r="C441" s="10">
        <f>'Equity Fund Metrics'!G439</f>
        <v>-2.5874214150372166E-2</v>
      </c>
      <c r="D441" s="10">
        <f>'Equity Fund Metrics'!H439</f>
        <v>-2.6422785027035989E-2</v>
      </c>
      <c r="E441" s="10">
        <f>'Equity Fund Metrics'!I439</f>
        <v>5.4857087666382309E-4</v>
      </c>
      <c r="F441" s="10">
        <f>'Equity Fund Metrics'!J439</f>
        <v>-2.6395356483202799E-2</v>
      </c>
      <c r="G441" s="36"/>
      <c r="H441" s="10">
        <f t="array" ref="H441">PRODUCT(1+C$8:C441)</f>
        <v>1.0414955365988841</v>
      </c>
      <c r="I441" s="10">
        <f t="array" ref="I441">PRODUCT(1+D$8:D441)</f>
        <v>1.029298385785743</v>
      </c>
      <c r="J441" s="10">
        <f t="array" ref="J441">PRODUCT(1+E$8:E441)</f>
        <v>1.0203891514914298</v>
      </c>
      <c r="K441" s="10">
        <f t="array" ref="K441">PRODUCT(1+F$8:F441)</f>
        <v>1.0312673447613974</v>
      </c>
      <c r="L441" s="36"/>
      <c r="M441" s="10">
        <f>1-H441/MAX(H$8:H441)</f>
        <v>0.3650953758895279</v>
      </c>
      <c r="N441" s="10">
        <f>1-I441/MAX(I$8:I441)</f>
        <v>0.19348898548659299</v>
      </c>
      <c r="O441" s="10">
        <f>1-J441/MAX(J$8:J441)</f>
        <v>0.22959142862468096</v>
      </c>
      <c r="P441" s="10">
        <f>1-K441/MAX(K$8:K441)</f>
        <v>0.20141248319923921</v>
      </c>
      <c r="Q441" s="36"/>
      <c r="R441" s="10"/>
      <c r="S441" s="10"/>
      <c r="T441" s="10"/>
      <c r="U441" s="11"/>
    </row>
    <row r="442" spans="2:21" x14ac:dyDescent="0.25">
      <c r="B442" s="32">
        <v>43460</v>
      </c>
      <c r="C442" s="10">
        <f>'Equity Fund Metrics'!G440</f>
        <v>7.0421603748769712E-2</v>
      </c>
      <c r="D442" s="10">
        <f>'Equity Fund Metrics'!H440</f>
        <v>5.0524744377545616E-2</v>
      </c>
      <c r="E442" s="10">
        <f>'Equity Fund Metrics'!I440</f>
        <v>1.9896859371224096E-2</v>
      </c>
      <c r="F442" s="10">
        <f>'Equity Fund Metrics'!J440</f>
        <v>5.1519587346106815E-2</v>
      </c>
      <c r="G442" s="36"/>
      <c r="H442" s="10">
        <f t="array" ref="H442">PRODUCT(1+C$8:C442)</f>
        <v>1.114839322583363</v>
      </c>
      <c r="I442" s="10">
        <f t="array" ref="I442">PRODUCT(1+D$8:D442)</f>
        <v>1.0813034236157879</v>
      </c>
      <c r="J442" s="10">
        <f t="array" ref="J442">PRODUCT(1+E$8:E442)</f>
        <v>1.0406916909425774</v>
      </c>
      <c r="K442" s="10">
        <f t="array" ref="K442">PRODUCT(1+F$8:F442)</f>
        <v>1.0843978128070197</v>
      </c>
      <c r="L442" s="36"/>
      <c r="M442" s="10">
        <f>1-H442/MAX(H$8:H442)</f>
        <v>0.32038437403215869</v>
      </c>
      <c r="N442" s="10">
        <f>1-I442/MAX(I$8:I442)</f>
        <v>0.15274022264062814</v>
      </c>
      <c r="O442" s="10">
        <f>1-J442/MAX(J$8:J442)</f>
        <v>0.21426271762164062</v>
      </c>
      <c r="P442" s="10">
        <f>1-K442/MAX(K$8:K442)</f>
        <v>0.16026958387391199</v>
      </c>
      <c r="Q442" s="36"/>
      <c r="R442" s="10"/>
      <c r="S442" s="10"/>
      <c r="T442" s="10"/>
      <c r="U442" s="11"/>
    </row>
    <row r="443" spans="2:21" x14ac:dyDescent="0.25">
      <c r="B443" s="32">
        <v>43461</v>
      </c>
      <c r="C443" s="10">
        <f>'Equity Fund Metrics'!G441</f>
        <v>-6.4899166069950498E-3</v>
      </c>
      <c r="D443" s="10">
        <f>'Equity Fund Metrics'!H441</f>
        <v>7.6774277085798204E-3</v>
      </c>
      <c r="E443" s="10">
        <f>'Equity Fund Metrics'!I441</f>
        <v>-1.416734431557487E-2</v>
      </c>
      <c r="F443" s="10">
        <f>'Equity Fund Metrics'!J441</f>
        <v>6.969060492801076E-3</v>
      </c>
      <c r="G443" s="36"/>
      <c r="H443" s="10">
        <f t="array" ref="H443">PRODUCT(1+C$8:C443)</f>
        <v>1.1076041083495982</v>
      </c>
      <c r="I443" s="10">
        <f t="array" ref="I443">PRODUCT(1+D$8:D443)</f>
        <v>1.0896050524816381</v>
      </c>
      <c r="J443" s="10">
        <f t="array" ref="J443">PRODUCT(1+E$8:E443)</f>
        <v>1.0259478534306361</v>
      </c>
      <c r="K443" s="10">
        <f t="array" ref="K443">PRODUCT(1+F$8:F443)</f>
        <v>1.091955046762733</v>
      </c>
      <c r="L443" s="36"/>
      <c r="M443" s="10">
        <f>1-H443/MAX(H$8:H443)</f>
        <v>0.32479502276950067</v>
      </c>
      <c r="N443" s="10">
        <f>1-I443/MAX(I$8:I443)</f>
        <v>0.14623544694956403</v>
      </c>
      <c r="O443" s="10">
        <f>1-J443/MAX(J$8:J443)</f>
        <v>0.22539452824267892</v>
      </c>
      <c r="P443" s="10">
        <f>1-K443/MAX(K$8:K443)</f>
        <v>0.15441745180628419</v>
      </c>
      <c r="Q443" s="36"/>
      <c r="R443" s="10"/>
      <c r="S443" s="10"/>
      <c r="T443" s="10"/>
      <c r="U443" s="11"/>
    </row>
    <row r="444" spans="2:21" x14ac:dyDescent="0.25">
      <c r="B444" s="32">
        <v>43462</v>
      </c>
      <c r="C444" s="10">
        <f>'Equity Fund Metrics'!G442</f>
        <v>5.1230845504557365E-4</v>
      </c>
      <c r="D444" s="10">
        <f>'Equity Fund Metrics'!H442</f>
        <v>-1.2900918814853224E-3</v>
      </c>
      <c r="E444" s="10">
        <f>'Equity Fund Metrics'!I442</f>
        <v>1.802400336530896E-3</v>
      </c>
      <c r="F444" s="10">
        <f>'Equity Fund Metrics'!J442</f>
        <v>-1.1999718646587777E-3</v>
      </c>
      <c r="G444" s="36"/>
      <c r="H444" s="10">
        <f t="array" ref="H444">PRODUCT(1+C$8:C444)</f>
        <v>1.108171543299149</v>
      </c>
      <c r="I444" s="10">
        <f t="array" ref="I444">PRODUCT(1+D$8:D444)</f>
        <v>1.0881993618494061</v>
      </c>
      <c r="J444" s="10">
        <f t="array" ref="J444">PRODUCT(1+E$8:E444)</f>
        <v>1.0277970221869226</v>
      </c>
      <c r="K444" s="10">
        <f t="array" ref="K444">PRODUCT(1+F$8:F444)</f>
        <v>1.0906447314291456</v>
      </c>
      <c r="L444" s="36"/>
      <c r="M444" s="10">
        <f>1-H444/MAX(H$8:H444)</f>
        <v>0.32444910955077655</v>
      </c>
      <c r="N444" s="10">
        <f>1-I444/MAX(I$8:I444)</f>
        <v>0.1473368816681544</v>
      </c>
      <c r="O444" s="10">
        <f>1-J444/MAX(J$8:J444)</f>
        <v>0.22399837907970488</v>
      </c>
      <c r="P444" s="10">
        <f>1-K444/MAX(K$8:K444)</f>
        <v>0.15543212707336318</v>
      </c>
      <c r="Q444" s="36"/>
      <c r="R444" s="10"/>
      <c r="S444" s="10"/>
      <c r="T444" s="10"/>
      <c r="U444" s="11"/>
    </row>
    <row r="445" spans="2:21" x14ac:dyDescent="0.25">
      <c r="B445" s="32">
        <v>43465</v>
      </c>
      <c r="C445" s="10">
        <f>'Equity Fund Metrics'!G443</f>
        <v>9.6654121553276795E-3</v>
      </c>
      <c r="D445" s="10">
        <f>'Equity Fund Metrics'!H443</f>
        <v>8.7587962415720533E-3</v>
      </c>
      <c r="E445" s="10">
        <f>'Equity Fund Metrics'!I443</f>
        <v>9.0661591375562622E-4</v>
      </c>
      <c r="F445" s="10">
        <f>'Equity Fund Metrics'!J443</f>
        <v>8.8041270372598342E-3</v>
      </c>
      <c r="G445" s="36"/>
      <c r="H445" s="10">
        <f t="array" ref="H445">PRODUCT(1+C$8:C445)</f>
        <v>1.1188824780039408</v>
      </c>
      <c r="I445" s="10">
        <f t="array" ref="I445">PRODUCT(1+D$8:D445)</f>
        <v>1.0977306783300538</v>
      </c>
      <c r="J445" s="10">
        <f t="array" ref="J445">PRODUCT(1+E$8:E445)</f>
        <v>1.0287288393233478</v>
      </c>
      <c r="K445" s="10">
        <f t="array" ref="K445">PRODUCT(1+F$8:F445)</f>
        <v>1.100246906197166</v>
      </c>
      <c r="L445" s="36"/>
      <c r="M445" s="10">
        <f>1-H445/MAX(H$8:H445)</f>
        <v>0.31791963176268623</v>
      </c>
      <c r="N445" s="10">
        <f>1-I445/MAX(I$8:I445)</f>
        <v>0.13986857915198236</v>
      </c>
      <c r="O445" s="10">
        <f>1-J445/MAX(J$8:J445)</f>
        <v>0.22329484366107843</v>
      </c>
      <c r="P445" s="10">
        <f>1-K445/MAX(K$8:K445)</f>
        <v>0.14799644422852865</v>
      </c>
      <c r="Q445" s="36"/>
      <c r="R445" s="10"/>
      <c r="S445" s="10"/>
      <c r="T445" s="10"/>
      <c r="U445" s="11"/>
    </row>
    <row r="446" spans="2:21" x14ac:dyDescent="0.25">
      <c r="B446" s="32">
        <v>43467</v>
      </c>
      <c r="C446" s="10">
        <f>'Equity Fund Metrics'!G444</f>
        <v>1.1410997759393471E-3</v>
      </c>
      <c r="D446" s="10">
        <f>'Equity Fund Metrics'!H444</f>
        <v>1.0403319631682173E-3</v>
      </c>
      <c r="E446" s="10">
        <f>'Equity Fund Metrics'!I444</f>
        <v>1.0076781277112978E-4</v>
      </c>
      <c r="F446" s="10">
        <f>'Equity Fund Metrics'!J444</f>
        <v>1.0453703538067739E-3</v>
      </c>
      <c r="G446" s="36"/>
      <c r="H446" s="10">
        <f t="array" ref="H446">PRODUCT(1+C$8:C446)</f>
        <v>1.1201592345488935</v>
      </c>
      <c r="I446" s="10">
        <f t="array" ref="I446">PRODUCT(1+D$8:D446)</f>
        <v>1.0988726826416708</v>
      </c>
      <c r="J446" s="10">
        <f t="array" ref="J446">PRODUCT(1+E$8:E446)</f>
        <v>1.028832502078421</v>
      </c>
      <c r="K446" s="10">
        <f t="array" ref="K446">PRODUCT(1+F$8:F446)</f>
        <v>1.1013970716947721</v>
      </c>
      <c r="L446" s="36"/>
      <c r="M446" s="10">
        <f>1-H446/MAX(H$8:H446)</f>
        <v>0.31714131000731804</v>
      </c>
      <c r="N446" s="10">
        <f>1-I446/MAX(I$8:I446)</f>
        <v>0.13897375694234892</v>
      </c>
      <c r="O446" s="10">
        <f>1-J446/MAX(J$8:J446)</f>
        <v>0.22321657678130613</v>
      </c>
      <c r="P446" s="10">
        <f>1-K446/MAX(K$8:K446)</f>
        <v>0.14710578496998727</v>
      </c>
      <c r="Q446" s="36"/>
      <c r="R446" s="10"/>
      <c r="S446" s="10"/>
      <c r="T446" s="10"/>
      <c r="U446" s="11"/>
    </row>
    <row r="447" spans="2:21" x14ac:dyDescent="0.25">
      <c r="B447" s="32">
        <v>43468</v>
      </c>
      <c r="C447" s="10">
        <f>'Equity Fund Metrics'!G445</f>
        <v>-9.9607503280771059E-2</v>
      </c>
      <c r="D447" s="10">
        <f>'Equity Fund Metrics'!H445</f>
        <v>-2.3862807054370716E-2</v>
      </c>
      <c r="E447" s="10">
        <f>'Equity Fund Metrics'!I445</f>
        <v>-7.5744696226400343E-2</v>
      </c>
      <c r="F447" s="10">
        <f>'Equity Fund Metrics'!J445</f>
        <v>-2.7650041865690731E-2</v>
      </c>
      <c r="G447" s="36"/>
      <c r="H447" s="10">
        <f t="array" ref="H447">PRODUCT(1+C$8:C447)</f>
        <v>1.0085829699185787</v>
      </c>
      <c r="I447" s="10">
        <f t="array" ref="I447">PRODUCT(1+D$8:D447)</f>
        <v>1.0726504958384739</v>
      </c>
      <c r="J447" s="10">
        <f t="array" ref="J447">PRODUCT(1+E$8:E447)</f>
        <v>0.95090389674064368</v>
      </c>
      <c r="K447" s="10">
        <f t="array" ref="K447">PRODUCT(1+F$8:F447)</f>
        <v>1.0709433965516624</v>
      </c>
      <c r="L447" s="36"/>
      <c r="M447" s="10">
        <f>1-H447/MAX(H$8:H447)</f>
        <v>0.38515915921106714</v>
      </c>
      <c r="N447" s="10">
        <f>1-I447/MAX(I$8:I447)</f>
        <v>0.15952026004918329</v>
      </c>
      <c r="O447" s="10">
        <f>1-J447/MAX(J$8:J447)</f>
        <v>0.28205380120670942</v>
      </c>
      <c r="P447" s="10">
        <f>1-K447/MAX(K$8:K447)</f>
        <v>0.17068834572257263</v>
      </c>
      <c r="Q447" s="36"/>
      <c r="R447" s="10"/>
      <c r="S447" s="10"/>
      <c r="T447" s="10"/>
      <c r="U447" s="11"/>
    </row>
    <row r="448" spans="2:21" x14ac:dyDescent="0.25">
      <c r="B448" s="32">
        <v>43469</v>
      </c>
      <c r="C448" s="10">
        <f>'Equity Fund Metrics'!G446</f>
        <v>4.2689440980040017E-2</v>
      </c>
      <c r="D448" s="10">
        <f>'Equity Fund Metrics'!H446</f>
        <v>3.3495939011199516E-2</v>
      </c>
      <c r="E448" s="10">
        <f>'Equity Fund Metrics'!I446</f>
        <v>9.1935019688405006E-3</v>
      </c>
      <c r="F448" s="10">
        <f>'Equity Fund Metrics'!J446</f>
        <v>3.3955614109641541E-2</v>
      </c>
      <c r="G448" s="36"/>
      <c r="H448" s="10">
        <f t="array" ref="H448">PRODUCT(1+C$8:C448)</f>
        <v>1.0516388130863914</v>
      </c>
      <c r="I448" s="10">
        <f t="array" ref="I448">PRODUCT(1+D$8:D448)</f>
        <v>1.1085799314274123</v>
      </c>
      <c r="J448" s="10">
        <f t="array" ref="J448">PRODUCT(1+E$8:E448)</f>
        <v>0.95964603358750689</v>
      </c>
      <c r="K448" s="10">
        <f t="array" ref="K448">PRODUCT(1+F$8:F448)</f>
        <v>1.1073079372582395</v>
      </c>
      <c r="L448" s="36"/>
      <c r="M448" s="10">
        <f>1-H448/MAX(H$8:H448)</f>
        <v>0.35891194742608967</v>
      </c>
      <c r="N448" s="10">
        <f>1-I448/MAX(I$8:I448)</f>
        <v>0.13136760193964192</v>
      </c>
      <c r="O448" s="10">
        <f>1-J448/MAX(J$8:J448)</f>
        <v>0.27545336141458177</v>
      </c>
      <c r="P448" s="10">
        <f>1-K448/MAX(K$8:K448)</f>
        <v>0.14252855921329977</v>
      </c>
      <c r="Q448" s="36"/>
      <c r="R448" s="10"/>
      <c r="S448" s="10"/>
      <c r="T448" s="10"/>
      <c r="U448" s="11"/>
    </row>
    <row r="449" spans="2:21" x14ac:dyDescent="0.25">
      <c r="B449" s="32">
        <v>43472</v>
      </c>
      <c r="C449" s="10">
        <f>'Equity Fund Metrics'!G447</f>
        <v>-2.2258012056346477E-3</v>
      </c>
      <c r="D449" s="10">
        <f>'Equity Fund Metrics'!H447</f>
        <v>7.8845113759586916E-3</v>
      </c>
      <c r="E449" s="10">
        <f>'Equity Fund Metrics'!I447</f>
        <v>-1.0110312581593339E-2</v>
      </c>
      <c r="F449" s="10">
        <f>'Equity Fund Metrics'!J447</f>
        <v>7.3789957468790241E-3</v>
      </c>
      <c r="G449" s="36"/>
      <c r="H449" s="10">
        <f t="array" ref="H449">PRODUCT(1+C$8:C449)</f>
        <v>1.0492980741483315</v>
      </c>
      <c r="I449" s="10">
        <f t="array" ref="I449">PRODUCT(1+D$8:D449)</f>
        <v>1.1173205425079111</v>
      </c>
      <c r="J449" s="10">
        <f t="array" ref="J449">PRODUCT(1+E$8:E449)</f>
        <v>0.94994371222025098</v>
      </c>
      <c r="K449" s="10">
        <f t="array" ref="K449">PRODUCT(1+F$8:F449)</f>
        <v>1.1154787578177534</v>
      </c>
      <c r="L449" s="36"/>
      <c r="M449" s="10">
        <f>1-H449/MAX(H$8:H449)</f>
        <v>0.36033888198642661</v>
      </c>
      <c r="N449" s="10">
        <f>1-I449/MAX(I$8:I449)</f>
        <v>0.12451885991560885</v>
      </c>
      <c r="O449" s="10">
        <f>1-J449/MAX(J$8:J449)</f>
        <v>0.28277875441062306</v>
      </c>
      <c r="P449" s="10">
        <f>1-K449/MAX(K$8:K449)</f>
        <v>0.13620128109866447</v>
      </c>
      <c r="Q449" s="36"/>
      <c r="R449" s="10"/>
      <c r="S449" s="10"/>
      <c r="T449" s="10"/>
      <c r="U449" s="11"/>
    </row>
    <row r="450" spans="2:21" x14ac:dyDescent="0.25">
      <c r="B450" s="32">
        <v>43473</v>
      </c>
      <c r="C450" s="10">
        <f>'Equity Fund Metrics'!G448</f>
        <v>1.9062903613610516E-2</v>
      </c>
      <c r="D450" s="10">
        <f>'Equity Fund Metrics'!H448</f>
        <v>9.3953348433273298E-3</v>
      </c>
      <c r="E450" s="10">
        <f>'Equity Fund Metrics'!I448</f>
        <v>9.6675687702831858E-3</v>
      </c>
      <c r="F450" s="10">
        <f>'Equity Fund Metrics'!J448</f>
        <v>9.8787132818414884E-3</v>
      </c>
      <c r="G450" s="36"/>
      <c r="H450" s="10">
        <f t="array" ref="H450">PRODUCT(1+C$8:C450)</f>
        <v>1.0693007421977683</v>
      </c>
      <c r="I450" s="10">
        <f t="array" ref="I450">PRODUCT(1+D$8:D450)</f>
        <v>1.127818143132101</v>
      </c>
      <c r="J450" s="10">
        <f t="array" ref="J450">PRODUCT(1+E$8:E450)</f>
        <v>0.95912735838603835</v>
      </c>
      <c r="K450" s="10">
        <f t="array" ref="K450">PRODUCT(1+F$8:F450)</f>
        <v>1.1264982526382197</v>
      </c>
      <c r="L450" s="36"/>
      <c r="M450" s="10">
        <f>1-H450/MAX(H$8:H450)</f>
        <v>0.34814508374835962</v>
      </c>
      <c r="N450" s="10">
        <f>1-I450/MAX(I$8:I450)</f>
        <v>0.11629342145549804</v>
      </c>
      <c r="O450" s="10">
        <f>1-J450/MAX(J$8:J450)</f>
        <v>0.27584496869537967</v>
      </c>
      <c r="P450" s="10">
        <f>1-K450/MAX(K$8:K450)</f>
        <v>0.12766806122141627</v>
      </c>
      <c r="Q450" s="36"/>
      <c r="R450" s="10"/>
      <c r="S450" s="10"/>
      <c r="T450" s="10"/>
      <c r="U450" s="11"/>
    </row>
    <row r="451" spans="2:21" x14ac:dyDescent="0.25">
      <c r="B451" s="32">
        <v>43474</v>
      </c>
      <c r="C451" s="10">
        <f>'Equity Fund Metrics'!G449</f>
        <v>1.6981845336933699E-2</v>
      </c>
      <c r="D451" s="10">
        <f>'Equity Fund Metrics'!H449</f>
        <v>4.6733472180946478E-3</v>
      </c>
      <c r="E451" s="10">
        <f>'Equity Fund Metrics'!I449</f>
        <v>1.2308498118839051E-2</v>
      </c>
      <c r="F451" s="10">
        <f>'Equity Fund Metrics'!J449</f>
        <v>5.288772124036601E-3</v>
      </c>
      <c r="G451" s="36"/>
      <c r="H451" s="10">
        <f t="array" ref="H451">PRODUCT(1+C$8:C451)</f>
        <v>1.0874594420204391</v>
      </c>
      <c r="I451" s="10">
        <f t="array" ref="I451">PRODUCT(1+D$8:D451)</f>
        <v>1.1330888289138241</v>
      </c>
      <c r="J451" s="10">
        <f t="array" ref="J451">PRODUCT(1+E$8:E451)</f>
        <v>0.97093277567245995</v>
      </c>
      <c r="K451" s="10">
        <f t="array" ref="K451">PRODUCT(1+F$8:F451)</f>
        <v>1.1324560451945487</v>
      </c>
      <c r="L451" s="36"/>
      <c r="M451" s="10">
        <f>1-H451/MAX(H$8:H451)</f>
        <v>0.33707538437845441</v>
      </c>
      <c r="N451" s="10">
        <f>1-I451/MAX(I$8:I451)</f>
        <v>0.11216355377504517</v>
      </c>
      <c r="O451" s="10">
        <f>1-J451/MAX(J$8:J451)</f>
        <v>0.2669317078548189</v>
      </c>
      <c r="P451" s="10">
        <f>1-K451/MAX(K$8:K451)</f>
        <v>0.12305449638069721</v>
      </c>
      <c r="Q451" s="36"/>
      <c r="R451" s="10"/>
      <c r="S451" s="10"/>
      <c r="T451" s="10"/>
      <c r="U451" s="11"/>
    </row>
    <row r="452" spans="2:21" x14ac:dyDescent="0.25">
      <c r="B452" s="32">
        <v>43475</v>
      </c>
      <c r="C452" s="10">
        <f>'Equity Fund Metrics'!G450</f>
        <v>3.1960813459863679E-3</v>
      </c>
      <c r="D452" s="10">
        <f>'Equity Fund Metrics'!H450</f>
        <v>3.5276638630039603E-3</v>
      </c>
      <c r="E452" s="10">
        <f>'Equity Fund Metrics'!I450</f>
        <v>-3.3158251701759234E-4</v>
      </c>
      <c r="F452" s="10">
        <f>'Equity Fund Metrics'!J450</f>
        <v>3.5110847371530806E-3</v>
      </c>
      <c r="G452" s="36"/>
      <c r="H452" s="10">
        <f t="array" ref="H452">PRODUCT(1+C$8:C452)</f>
        <v>1.0909350508575975</v>
      </c>
      <c r="I452" s="10">
        <f t="array" ref="I452">PRODUCT(1+D$8:D452)</f>
        <v>1.1370859854291568</v>
      </c>
      <c r="J452" s="10">
        <f t="array" ref="J452">PRODUCT(1+E$8:E452)</f>
        <v>0.97061083133884762</v>
      </c>
      <c r="K452" s="10">
        <f t="array" ref="K452">PRODUCT(1+F$8:F452)</f>
        <v>1.1364321943303279</v>
      </c>
      <c r="L452" s="36"/>
      <c r="M452" s="10">
        <f>1-H452/MAX(H$8:H452)</f>
        <v>0.33495662338067111</v>
      </c>
      <c r="N452" s="10">
        <f>1-I452/MAX(I$8:I452)</f>
        <v>0.10903156522743962</v>
      </c>
      <c r="O452" s="10">
        <f>1-J452/MAX(J$8:J452)</f>
        <v>0.26717478048427412</v>
      </c>
      <c r="P452" s="10">
        <f>1-K452/MAX(K$8:K452)</f>
        <v>0.11997546640762458</v>
      </c>
      <c r="Q452" s="36"/>
      <c r="R452" s="10"/>
      <c r="S452" s="10"/>
      <c r="T452" s="10"/>
      <c r="U452" s="11"/>
    </row>
    <row r="453" spans="2:21" x14ac:dyDescent="0.25">
      <c r="B453" s="32">
        <v>43476</v>
      </c>
      <c r="C453" s="10">
        <f>'Equity Fund Metrics'!G451</f>
        <v>-9.8179185173623562E-3</v>
      </c>
      <c r="D453" s="10">
        <f>'Equity Fund Metrics'!H451</f>
        <v>3.8630769320602276E-4</v>
      </c>
      <c r="E453" s="10">
        <f>'Equity Fund Metrics'!I451</f>
        <v>-1.0204226210568379E-2</v>
      </c>
      <c r="F453" s="10">
        <f>'Equity Fund Metrics'!J451</f>
        <v>-1.2390361732239624E-4</v>
      </c>
      <c r="G453" s="36"/>
      <c r="H453" s="10">
        <f t="array" ref="H453">PRODUCT(1+C$8:C453)</f>
        <v>1.0802243394205431</v>
      </c>
      <c r="I453" s="10">
        <f t="array" ref="I453">PRODUCT(1+D$8:D453)</f>
        <v>1.1375252504931648</v>
      </c>
      <c r="J453" s="10">
        <f t="array" ref="J453">PRODUCT(1+E$8:E453)</f>
        <v>0.96070649885343817</v>
      </c>
      <c r="K453" s="10">
        <f t="array" ref="K453">PRODUCT(1+F$8:F453)</f>
        <v>1.1362913862706088</v>
      </c>
      <c r="L453" s="36"/>
      <c r="M453" s="10">
        <f>1-H453/MAX(H$8:H453)</f>
        <v>0.34148596506283124</v>
      </c>
      <c r="N453" s="10">
        <f>1-I453/MAX(I$8:I453)</f>
        <v>0.10868737726668332</v>
      </c>
      <c r="O453" s="10">
        <f>1-J453/MAX(J$8:J453)</f>
        <v>0.27465269479702203</v>
      </c>
      <c r="P453" s="10">
        <f>1-K453/MAX(K$8:K453)</f>
        <v>0.12008450463066911</v>
      </c>
      <c r="Q453" s="36"/>
      <c r="R453" s="10"/>
      <c r="S453" s="10"/>
      <c r="T453" s="10"/>
      <c r="U453" s="11"/>
    </row>
    <row r="454" spans="2:21" x14ac:dyDescent="0.25">
      <c r="B454" s="32">
        <v>43479</v>
      </c>
      <c r="C454" s="10">
        <f>'Equity Fund Metrics'!G452</f>
        <v>-1.5037059397450925E-2</v>
      </c>
      <c r="D454" s="10">
        <f>'Equity Fund Metrics'!H452</f>
        <v>-6.1009564572082065E-3</v>
      </c>
      <c r="E454" s="10">
        <f>'Equity Fund Metrics'!I452</f>
        <v>-8.9361029402427183E-3</v>
      </c>
      <c r="F454" s="10">
        <f>'Equity Fund Metrics'!J452</f>
        <v>-6.5477616042203413E-3</v>
      </c>
      <c r="G454" s="36"/>
      <c r="H454" s="10">
        <f t="array" ref="H454">PRODUCT(1+C$8:C454)</f>
        <v>1.0639809418661041</v>
      </c>
      <c r="I454" s="10">
        <f t="array" ref="I454">PRODUCT(1+D$8:D454)</f>
        <v>1.1305852584709311</v>
      </c>
      <c r="J454" s="10">
        <f t="array" ref="J454">PRODUCT(1+E$8:E454)</f>
        <v>0.9521215266843237</v>
      </c>
      <c r="K454" s="10">
        <f t="array" ref="K454">PRODUCT(1+F$8:F454)</f>
        <v>1.1288512211603798</v>
      </c>
      <c r="L454" s="36"/>
      <c r="M454" s="10">
        <f>1-H454/MAX(H$8:H454)</f>
        <v>0.35138807972023656</v>
      </c>
      <c r="N454" s="10">
        <f>1-I454/MAX(I$8:I454)</f>
        <v>0.11412523676773934</v>
      </c>
      <c r="O454" s="10">
        <f>1-J454/MAX(J$8:J454)</f>
        <v>0.2811344729837435</v>
      </c>
      <c r="P454" s="10">
        <f>1-K454/MAX(K$8:K454)</f>
        <v>0.12584598152620685</v>
      </c>
      <c r="Q454" s="36"/>
      <c r="R454" s="10"/>
      <c r="S454" s="10"/>
      <c r="T454" s="10"/>
      <c r="U454" s="11"/>
    </row>
    <row r="455" spans="2:21" x14ac:dyDescent="0.25">
      <c r="B455" s="32">
        <v>43480</v>
      </c>
      <c r="C455" s="10">
        <f>'Equity Fund Metrics'!G453</f>
        <v>2.0466715566815674E-2</v>
      </c>
      <c r="D455" s="10">
        <f>'Equity Fund Metrics'!H453</f>
        <v>1.1460852459460824E-2</v>
      </c>
      <c r="E455" s="10">
        <f>'Equity Fund Metrics'!I453</f>
        <v>9.0058631073548501E-3</v>
      </c>
      <c r="F455" s="10">
        <f>'Equity Fund Metrics'!J453</f>
        <v>1.1911145614828566E-2</v>
      </c>
      <c r="G455" s="36"/>
      <c r="H455" s="10">
        <f t="array" ref="H455">PRODUCT(1+C$8:C455)</f>
        <v>1.0857571371717902</v>
      </c>
      <c r="I455" s="10">
        <f t="array" ref="I455">PRODUCT(1+D$8:D455)</f>
        <v>1.1435427293111078</v>
      </c>
      <c r="J455" s="10">
        <f t="array" ref="J455">PRODUCT(1+E$8:E455)</f>
        <v>0.9606962028152084</v>
      </c>
      <c r="K455" s="10">
        <f t="array" ref="K455">PRODUCT(1+F$8:F455)</f>
        <v>1.1422971324330982</v>
      </c>
      <c r="L455" s="36"/>
      <c r="M455" s="10">
        <f>1-H455/MAX(H$8:H455)</f>
        <v>0.33811312403462457</v>
      </c>
      <c r="N455" s="10">
        <f>1-I455/MAX(I$8:I455)</f>
        <v>0.1039723568087747</v>
      </c>
      <c r="O455" s="10">
        <f>1-J455/MAX(J$8:J455)</f>
        <v>0.2746604684548386</v>
      </c>
      <c r="P455" s="10">
        <f>1-K455/MAX(K$8:K455)</f>
        <v>0.11543380572237794</v>
      </c>
      <c r="Q455" s="36"/>
      <c r="R455" s="10"/>
      <c r="S455" s="10"/>
      <c r="T455" s="10"/>
      <c r="U455" s="11"/>
    </row>
    <row r="456" spans="2:21" x14ac:dyDescent="0.25">
      <c r="B456" s="32">
        <v>43481</v>
      </c>
      <c r="C456" s="10">
        <f>'Equity Fund Metrics'!G454</f>
        <v>1.2216463920879495E-2</v>
      </c>
      <c r="D456" s="10">
        <f>'Equity Fund Metrics'!H454</f>
        <v>2.419836163741973E-3</v>
      </c>
      <c r="E456" s="10">
        <f>'Equity Fund Metrics'!I454</f>
        <v>9.7966277571375215E-3</v>
      </c>
      <c r="F456" s="10">
        <f>'Equity Fund Metrics'!J454</f>
        <v>2.909667551598849E-3</v>
      </c>
      <c r="G456" s="36"/>
      <c r="H456" s="10">
        <f t="array" ref="H456">PRODUCT(1+C$8:C456)</f>
        <v>1.0990212500648868</v>
      </c>
      <c r="I456" s="10">
        <f t="array" ref="I456">PRODUCT(1+D$8:D456)</f>
        <v>1.1463099153622791</v>
      </c>
      <c r="J456" s="10">
        <f t="array" ref="J456">PRODUCT(1+E$8:E456)</f>
        <v>0.97010778590188451</v>
      </c>
      <c r="K456" s="10">
        <f t="array" ref="K456">PRODUCT(1+F$8:F456)</f>
        <v>1.1456208373336232</v>
      </c>
      <c r="L456" s="36"/>
      <c r="M456" s="10">
        <f>1-H456/MAX(H$8:H456)</f>
        <v>0.3300272068946899</v>
      </c>
      <c r="N456" s="10">
        <f>1-I456/MAX(I$8:I456)</f>
        <v>0.10180411671406797</v>
      </c>
      <c r="O456" s="10">
        <f>1-J456/MAX(J$8:J456)</f>
        <v>0.26755458706675417</v>
      </c>
      <c r="P456" s="10">
        <f>1-K456/MAX(K$8:K456)</f>
        <v>0.11286001216964703</v>
      </c>
      <c r="Q456" s="36"/>
      <c r="R456" s="10"/>
      <c r="S456" s="10"/>
      <c r="T456" s="10"/>
      <c r="U456" s="11"/>
    </row>
    <row r="457" spans="2:21" x14ac:dyDescent="0.25">
      <c r="B457" s="32">
        <v>43482</v>
      </c>
      <c r="C457" s="10">
        <f>'Equity Fund Metrics'!G455</f>
        <v>5.9378114882731037E-3</v>
      </c>
      <c r="D457" s="10">
        <f>'Equity Fund Metrics'!H455</f>
        <v>7.5868140235830772E-3</v>
      </c>
      <c r="E457" s="10">
        <f>'Equity Fund Metrics'!I455</f>
        <v>-1.6490025353099735E-3</v>
      </c>
      <c r="F457" s="10">
        <f>'Equity Fund Metrics'!J455</f>
        <v>7.5043638968175777E-3</v>
      </c>
      <c r="G457" s="36"/>
      <c r="H457" s="10">
        <f t="array" ref="H457">PRODUCT(1+C$8:C457)</f>
        <v>1.1055470310693785</v>
      </c>
      <c r="I457" s="10">
        <f t="array" ref="I457">PRODUCT(1+D$8:D457)</f>
        <v>1.1550067555035219</v>
      </c>
      <c r="J457" s="10">
        <f t="array" ref="J457">PRODUCT(1+E$8:E457)</f>
        <v>0.96850807570340836</v>
      </c>
      <c r="K457" s="10">
        <f t="array" ref="K457">PRODUCT(1+F$8:F457)</f>
        <v>1.1542179929847516</v>
      </c>
      <c r="L457" s="36"/>
      <c r="M457" s="10">
        <f>1-H457/MAX(H$8:H457)</f>
        <v>0.32604903474695868</v>
      </c>
      <c r="N457" s="10">
        <f>1-I457/MAX(I$8:I457)</f>
        <v>9.4989671590829716E-2</v>
      </c>
      <c r="O457" s="10">
        <f>1-J457/MAX(J$8:J457)</f>
        <v>0.26876239140965719</v>
      </c>
      <c r="P457" s="10">
        <f>1-K457/MAX(K$8:K457)</f>
        <v>0.10620259087354977</v>
      </c>
      <c r="Q457" s="36"/>
      <c r="R457" s="10"/>
      <c r="S457" s="10"/>
      <c r="T457" s="10"/>
      <c r="U457" s="11"/>
    </row>
    <row r="458" spans="2:21" x14ac:dyDescent="0.25">
      <c r="B458" s="32">
        <v>43483</v>
      </c>
      <c r="C458" s="10">
        <f>'Equity Fund Metrics'!G456</f>
        <v>6.15954431489385E-3</v>
      </c>
      <c r="D458" s="10">
        <f>'Equity Fund Metrics'!H456</f>
        <v>1.331012757656258E-2</v>
      </c>
      <c r="E458" s="10">
        <f>'Equity Fund Metrics'!I456</f>
        <v>-7.1505832616687304E-3</v>
      </c>
      <c r="F458" s="10">
        <f>'Equity Fund Metrics'!J456</f>
        <v>1.2952598413479142E-2</v>
      </c>
      <c r="G458" s="36"/>
      <c r="H458" s="10">
        <f t="array" ref="H458">PRODUCT(1+C$8:C458)</f>
        <v>1.1123566969994496</v>
      </c>
      <c r="I458" s="10">
        <f t="array" ref="I458">PRODUCT(1+D$8:D458)</f>
        <v>1.1703800427710656</v>
      </c>
      <c r="J458" s="10">
        <f t="array" ref="J458">PRODUCT(1+E$8:E458)</f>
        <v>0.96158267806849262</v>
      </c>
      <c r="K458" s="10">
        <f t="array" ref="K458">PRODUCT(1+F$8:F458)</f>
        <v>1.1691681151294948</v>
      </c>
      <c r="L458" s="36"/>
      <c r="M458" s="10">
        <f>1-H458/MAX(H$8:H458)</f>
        <v>0.32189780391041711</v>
      </c>
      <c r="N458" s="10">
        <f>1-I458/MAX(I$8:I458)</f>
        <v>8.2943868661596754E-2</v>
      </c>
      <c r="O458" s="10">
        <f>1-J458/MAX(J$8:J458)</f>
        <v>0.27399116681394597</v>
      </c>
      <c r="P458" s="10">
        <f>1-K458/MAX(K$8:K458)</f>
        <v>9.4625591970126877E-2</v>
      </c>
      <c r="Q458" s="36"/>
      <c r="R458" s="10"/>
      <c r="S458" s="10"/>
      <c r="T458" s="10"/>
      <c r="U458" s="11"/>
    </row>
    <row r="459" spans="2:21" x14ac:dyDescent="0.25">
      <c r="B459" s="32">
        <v>43487</v>
      </c>
      <c r="C459" s="10">
        <f>'Equity Fund Metrics'!G457</f>
        <v>-2.2446165472240542E-2</v>
      </c>
      <c r="D459" s="10">
        <f>'Equity Fund Metrics'!H457</f>
        <v>-1.3510613436395036E-2</v>
      </c>
      <c r="E459" s="10">
        <f>'Equity Fund Metrics'!I457</f>
        <v>-8.9355520358455065E-3</v>
      </c>
      <c r="F459" s="10">
        <f>'Equity Fund Metrics'!J457</f>
        <v>-1.3957391038187311E-2</v>
      </c>
      <c r="G459" s="36"/>
      <c r="H459" s="10">
        <f t="array" ref="H459">PRODUCT(1+C$8:C459)</f>
        <v>1.087388554514445</v>
      </c>
      <c r="I459" s="10">
        <f t="array" ref="I459">PRODUCT(1+D$8:D459)</f>
        <v>1.1545674904395142</v>
      </c>
      <c r="J459" s="10">
        <f t="array" ref="J459">PRODUCT(1+E$8:E459)</f>
        <v>0.95299040601184393</v>
      </c>
      <c r="K459" s="10">
        <f t="array" ref="K459">PRODUCT(1+F$8:F459)</f>
        <v>1.1528495785572521</v>
      </c>
      <c r="L459" s="36"/>
      <c r="M459" s="10">
        <f>1-H459/MAX(H$8:H459)</f>
        <v>0.33711859801093358</v>
      </c>
      <c r="N459" s="10">
        <f>1-I459/MAX(I$8:I459)</f>
        <v>9.5333859551585798E-2</v>
      </c>
      <c r="O459" s="10">
        <f>1-J459/MAX(J$8:J459)</f>
        <v>0.28047845652136338</v>
      </c>
      <c r="P459" s="10">
        <f>1-K459/MAX(K$8:K459)</f>
        <v>0.10726225661896704</v>
      </c>
      <c r="Q459" s="36"/>
      <c r="R459" s="10"/>
      <c r="S459" s="10"/>
      <c r="T459" s="10"/>
      <c r="U459" s="11"/>
    </row>
    <row r="460" spans="2:21" x14ac:dyDescent="0.25">
      <c r="B460" s="32">
        <v>43488</v>
      </c>
      <c r="C460" s="10">
        <f>'Equity Fund Metrics'!G458</f>
        <v>4.0443833991279377E-3</v>
      </c>
      <c r="D460" s="10">
        <f>'Equity Fund Metrics'!H458</f>
        <v>2.0924607350480962E-3</v>
      </c>
      <c r="E460" s="10">
        <f>'Equity Fund Metrics'!I458</f>
        <v>1.9519226640798415E-3</v>
      </c>
      <c r="F460" s="10">
        <f>'Equity Fund Metrics'!J458</f>
        <v>2.1900568682520884E-3</v>
      </c>
      <c r="G460" s="36"/>
      <c r="H460" s="10">
        <f t="array" ref="H460">PRODUCT(1+C$8:C460)</f>
        <v>1.0917863707327249</v>
      </c>
      <c r="I460" s="10">
        <f t="array" ref="I460">PRODUCT(1+D$8:D460)</f>
        <v>1.156983377579222</v>
      </c>
      <c r="J460" s="10">
        <f t="array" ref="J460">PRODUCT(1+E$8:E460)</f>
        <v>0.95485056958398906</v>
      </c>
      <c r="K460" s="10">
        <f t="array" ref="K460">PRODUCT(1+F$8:F460)</f>
        <v>1.1553743846948328</v>
      </c>
      <c r="L460" s="36"/>
      <c r="M460" s="10">
        <f>1-H460/MAX(H$8:H460)</f>
        <v>0.33443765147313842</v>
      </c>
      <c r="N460" s="10">
        <f>1-I460/MAX(I$8:I460)</f>
        <v>9.3440881174369994E-2</v>
      </c>
      <c r="O460" s="10">
        <f>1-J460/MAX(J$8:J460)</f>
        <v>0.27907400611335376</v>
      </c>
      <c r="P460" s="10">
        <f>1-K460/MAX(K$8:K460)</f>
        <v>0.1053071101925277</v>
      </c>
      <c r="Q460" s="36"/>
      <c r="R460" s="10"/>
      <c r="S460" s="10"/>
      <c r="T460" s="10"/>
      <c r="U460" s="11"/>
    </row>
    <row r="461" spans="2:21" x14ac:dyDescent="0.25">
      <c r="B461" s="32">
        <v>43489</v>
      </c>
      <c r="C461" s="10">
        <f>'Equity Fund Metrics'!G459</f>
        <v>-7.9262262496445635E-3</v>
      </c>
      <c r="D461" s="10">
        <f>'Equity Fund Metrics'!H459</f>
        <v>5.3141974147252746E-4</v>
      </c>
      <c r="E461" s="10">
        <f>'Equity Fund Metrics'!I459</f>
        <v>-8.4576459911170909E-3</v>
      </c>
      <c r="F461" s="10">
        <f>'Equity Fund Metrics'!J459</f>
        <v>1.0853744191667293E-4</v>
      </c>
      <c r="G461" s="36"/>
      <c r="H461" s="10">
        <f t="array" ref="H461">PRODUCT(1+C$8:C461)</f>
        <v>1.083132624942019</v>
      </c>
      <c r="I461" s="10">
        <f t="array" ref="I461">PRODUCT(1+D$8:D461)</f>
        <v>1.1575982213866232</v>
      </c>
      <c r="J461" s="10">
        <f t="array" ref="J461">PRODUCT(1+E$8:E461)</f>
        <v>0.9467747814920312</v>
      </c>
      <c r="K461" s="10">
        <f t="array" ref="K461">PRODUCT(1+F$8:F461)</f>
        <v>1.1554997860750036</v>
      </c>
      <c r="L461" s="36"/>
      <c r="M461" s="10">
        <f>1-H461/MAX(H$8:H461)</f>
        <v>0.33971304923080714</v>
      </c>
      <c r="N461" s="10">
        <f>1-I461/MAX(I$8:I461)</f>
        <v>9.2959117761814092E-2</v>
      </c>
      <c r="O461" s="10">
        <f>1-J461/MAX(J$8:J461)</f>
        <v>0.28517134295544122</v>
      </c>
      <c r="P461" s="10">
        <f>1-K461/MAX(K$8:K461)</f>
        <v>0.10521000251496704</v>
      </c>
      <c r="Q461" s="36"/>
      <c r="R461" s="10"/>
      <c r="S461" s="10"/>
      <c r="T461" s="10"/>
      <c r="U461" s="11"/>
    </row>
    <row r="462" spans="2:21" x14ac:dyDescent="0.25">
      <c r="B462" s="32">
        <v>43490</v>
      </c>
      <c r="C462" s="10">
        <f>'Equity Fund Metrics'!G460</f>
        <v>3.3136975917143596E-2</v>
      </c>
      <c r="D462" s="10">
        <f>'Equity Fund Metrics'!H460</f>
        <v>8.4614874317399114E-3</v>
      </c>
      <c r="E462" s="10">
        <f>'Equity Fund Metrics'!I460</f>
        <v>2.4675488485403685E-2</v>
      </c>
      <c r="F462" s="10">
        <f>'Equity Fund Metrics'!J460</f>
        <v>9.6952618560100946E-3</v>
      </c>
      <c r="G462" s="36"/>
      <c r="H462" s="10">
        <f t="array" ref="H462">PRODUCT(1+C$8:C462)</f>
        <v>1.1190243646497953</v>
      </c>
      <c r="I462" s="10">
        <f t="array" ref="I462">PRODUCT(1+D$8:D462)</f>
        <v>1.1673932241878906</v>
      </c>
      <c r="J462" s="10">
        <f t="array" ref="J462">PRODUCT(1+E$8:E462)</f>
        <v>0.97013691171100835</v>
      </c>
      <c r="K462" s="10">
        <f t="array" ref="K462">PRODUCT(1+F$8:F462)</f>
        <v>1.1667026590755643</v>
      </c>
      <c r="L462" s="36"/>
      <c r="M462" s="10">
        <f>1-H462/MAX(H$8:H462)</f>
        <v>0.31783313644476419</v>
      </c>
      <c r="N462" s="10">
        <f>1-I462/MAX(I$8:I462)</f>
        <v>8.5284202736681358E-2</v>
      </c>
      <c r="O462" s="10">
        <f>1-J462/MAX(J$8:J462)</f>
        <v>0.26753259665950169</v>
      </c>
      <c r="P462" s="10">
        <f>1-K462/MAX(K$8:K462)</f>
        <v>9.6534779183211072E-2</v>
      </c>
      <c r="Q462" s="36"/>
      <c r="R462" s="10"/>
      <c r="S462" s="10"/>
      <c r="T462" s="10"/>
      <c r="U462" s="11"/>
    </row>
    <row r="463" spans="2:21" x14ac:dyDescent="0.25">
      <c r="B463" s="32">
        <v>43493</v>
      </c>
      <c r="C463" s="10">
        <f>'Equity Fund Metrics'!G461</f>
        <v>-9.2543359186476604E-3</v>
      </c>
      <c r="D463" s="10">
        <f>'Equity Fund Metrics'!H461</f>
        <v>-7.60043963778545E-3</v>
      </c>
      <c r="E463" s="10">
        <f>'Equity Fund Metrics'!I461</f>
        <v>-1.6538962808622104E-3</v>
      </c>
      <c r="F463" s="10">
        <f>'Equity Fund Metrics'!J461</f>
        <v>-7.6831344518285601E-3</v>
      </c>
      <c r="G463" s="36"/>
      <c r="H463" s="10">
        <f t="array" ref="H463">PRODUCT(1+C$8:C463)</f>
        <v>1.1086685372781748</v>
      </c>
      <c r="I463" s="10">
        <f t="array" ref="I463">PRODUCT(1+D$8:D463)</f>
        <v>1.1585205224538908</v>
      </c>
      <c r="J463" s="10">
        <f t="array" ref="J463">PRODUCT(1+E$8:E463)</f>
        <v>0.96853240588080236</v>
      </c>
      <c r="K463" s="10">
        <f t="array" ref="K463">PRODUCT(1+F$8:F463)</f>
        <v>1.1577387256805809</v>
      </c>
      <c r="L463" s="36"/>
      <c r="M463" s="10">
        <f>1-H463/MAX(H$8:H463)</f>
        <v>0.32414613775267453</v>
      </c>
      <c r="N463" s="10">
        <f>1-I463/MAX(I$8:I463)</f>
        <v>9.2236444939509998E-2</v>
      </c>
      <c r="O463" s="10">
        <f>1-J463/MAX(J$8:J463)</f>
        <v>0.26874402177373935</v>
      </c>
      <c r="P463" s="10">
        <f>1-K463/MAX(K$8:K463)</f>
        <v>0.10347622394729739</v>
      </c>
      <c r="Q463" s="36"/>
      <c r="R463" s="10"/>
      <c r="S463" s="10"/>
      <c r="T463" s="10"/>
      <c r="U463" s="11"/>
    </row>
    <row r="464" spans="2:21" x14ac:dyDescent="0.25">
      <c r="B464" s="32">
        <v>43494</v>
      </c>
      <c r="C464" s="10">
        <f>'Equity Fund Metrics'!G462</f>
        <v>-1.0365217335266186E-2</v>
      </c>
      <c r="D464" s="10">
        <f>'Equity Fund Metrics'!H462</f>
        <v>-1.3268171300175879E-3</v>
      </c>
      <c r="E464" s="10">
        <f>'Equity Fund Metrics'!I462</f>
        <v>-9.0384002052485979E-3</v>
      </c>
      <c r="F464" s="10">
        <f>'Equity Fund Metrics'!J462</f>
        <v>-1.7787371402800179E-3</v>
      </c>
      <c r="G464" s="36"/>
      <c r="H464" s="10">
        <f t="array" ref="H464">PRODUCT(1+C$8:C464)</f>
        <v>1.0971769469365149</v>
      </c>
      <c r="I464" s="10">
        <f t="array" ref="I464">PRODUCT(1+D$8:D464)</f>
        <v>1.156983377579222</v>
      </c>
      <c r="J464" s="10">
        <f t="array" ref="J464">PRODUCT(1+E$8:E464)</f>
        <v>0.95977842238469935</v>
      </c>
      <c r="K464" s="10">
        <f t="array" ref="K464">PRODUCT(1+F$8:F464)</f>
        <v>1.1556794128104724</v>
      </c>
      <c r="L464" s="36"/>
      <c r="M464" s="10">
        <f>1-H464/MAX(H$8:H464)</f>
        <v>0.33115150992174713</v>
      </c>
      <c r="N464" s="10">
        <f>1-I464/MAX(I$8:I464)</f>
        <v>9.3440881174369994E-2</v>
      </c>
      <c r="O464" s="10">
        <f>1-J464/MAX(J$8:J464)</f>
        <v>0.27535340595742896</v>
      </c>
      <c r="P464" s="10">
        <f>1-K464/MAX(K$8:K464)</f>
        <v>0.10507090408490638</v>
      </c>
      <c r="Q464" s="36"/>
      <c r="R464" s="10"/>
      <c r="S464" s="10"/>
      <c r="T464" s="10"/>
      <c r="U464" s="11"/>
    </row>
    <row r="465" spans="2:21" x14ac:dyDescent="0.25">
      <c r="B465" s="32">
        <v>43495</v>
      </c>
      <c r="C465" s="10">
        <f>'Equity Fund Metrics'!G463</f>
        <v>6.8334752357261275E-2</v>
      </c>
      <c r="D465" s="10">
        <f>'Equity Fund Metrics'!H463</f>
        <v>1.5830440981821292E-2</v>
      </c>
      <c r="E465" s="10">
        <f>'Equity Fund Metrics'!I463</f>
        <v>5.2504311375439983E-2</v>
      </c>
      <c r="F465" s="10">
        <f>'Equity Fund Metrics'!J463</f>
        <v>1.8455656550593291E-2</v>
      </c>
      <c r="G465" s="36"/>
      <c r="H465" s="10">
        <f t="array" ref="H465">PRODUCT(1+C$8:C465)</f>
        <v>1.1721522618975178</v>
      </c>
      <c r="I465" s="10">
        <f t="array" ref="I465">PRODUCT(1+D$8:D465)</f>
        <v>1.1752989346549381</v>
      </c>
      <c r="J465" s="10">
        <f t="array" ref="J465">PRODUCT(1+E$8:E465)</f>
        <v>1.0101709275250141</v>
      </c>
      <c r="K465" s="10">
        <f t="array" ref="K465">PRODUCT(1+F$8:F465)</f>
        <v>1.1770082351358939</v>
      </c>
      <c r="L465" s="36"/>
      <c r="M465" s="10">
        <f>1-H465/MAX(H$8:H465)</f>
        <v>0.28544591398772157</v>
      </c>
      <c r="N465" s="10">
        <f>1-I465/MAX(I$8:I465)</f>
        <v>7.9089650547268908E-2</v>
      </c>
      <c r="O465" s="10">
        <f>1-J465/MAX(J$8:J465)</f>
        <v>0.23730633554666569</v>
      </c>
      <c r="P465" s="10">
        <f>1-K465/MAX(K$8:K465)</f>
        <v>8.8554400053564408E-2</v>
      </c>
      <c r="Q465" s="36"/>
      <c r="R465" s="10"/>
      <c r="S465" s="10"/>
      <c r="T465" s="10"/>
      <c r="U465" s="11"/>
    </row>
    <row r="466" spans="2:21" x14ac:dyDescent="0.25">
      <c r="B466" s="32">
        <v>43496</v>
      </c>
      <c r="C466" s="10">
        <f>'Equity Fund Metrics'!G464</f>
        <v>7.2012586702627779E-3</v>
      </c>
      <c r="D466" s="10">
        <f>'Equity Fund Metrics'!H464</f>
        <v>8.7825854351804011E-3</v>
      </c>
      <c r="E466" s="10">
        <f>'Equity Fund Metrics'!I464</f>
        <v>-1.5813267649176233E-3</v>
      </c>
      <c r="F466" s="10">
        <f>'Equity Fund Metrics'!J464</f>
        <v>8.703519096934521E-3</v>
      </c>
      <c r="G466" s="36"/>
      <c r="H466" s="10">
        <f t="array" ref="H466">PRODUCT(1+C$8:C466)</f>
        <v>1.1805932335363754</v>
      </c>
      <c r="I466" s="10">
        <f t="array" ref="I466">PRODUCT(1+D$8:D466)</f>
        <v>1.1856210979604216</v>
      </c>
      <c r="J466" s="10">
        <f t="array" ref="J466">PRODUCT(1+E$8:E466)</f>
        <v>1.0085735172001771</v>
      </c>
      <c r="K466" s="10">
        <f t="array" ref="K466">PRODUCT(1+F$8:F466)</f>
        <v>1.1872523487876483</v>
      </c>
      <c r="L466" s="36"/>
      <c r="M466" s="10">
        <f>1-H466/MAX(H$8:H466)</f>
        <v>0.28030022518045394</v>
      </c>
      <c r="N466" s="10">
        <f>1-I466/MAX(I$8:I466)</f>
        <v>7.1001676725058416E-2</v>
      </c>
      <c r="O466" s="10">
        <f>1-J466/MAX(J$8:J466)</f>
        <v>0.238512403451699</v>
      </c>
      <c r="P466" s="10">
        <f>1-K466/MAX(K$8:K466)</f>
        <v>8.0621615868613716E-2</v>
      </c>
      <c r="Q466" s="36"/>
      <c r="R466" s="10"/>
      <c r="S466" s="10"/>
      <c r="T466" s="10"/>
      <c r="U466" s="11"/>
    </row>
    <row r="467" spans="2:21" x14ac:dyDescent="0.25">
      <c r="B467" s="32">
        <v>43497</v>
      </c>
      <c r="C467" s="10">
        <f>'Equity Fund Metrics'!G465</f>
        <v>4.8082455596065721E-4</v>
      </c>
      <c r="D467" s="10">
        <f>'Equity Fund Metrics'!H465</f>
        <v>4.8184450003074808E-4</v>
      </c>
      <c r="E467" s="10">
        <f>'Equity Fund Metrics'!I465</f>
        <v>-1.0199440700908724E-6</v>
      </c>
      <c r="F467" s="10">
        <f>'Equity Fund Metrics'!J465</f>
        <v>4.8179350282724349E-4</v>
      </c>
      <c r="G467" s="36"/>
      <c r="H467" s="10">
        <f t="array" ref="H467">PRODUCT(1+C$8:C467)</f>
        <v>1.1811608917536607</v>
      </c>
      <c r="I467" s="10">
        <f t="array" ref="I467">PRODUCT(1+D$8:D467)</f>
        <v>1.1861923829655943</v>
      </c>
      <c r="J467" s="10">
        <f t="array" ref="J467">PRODUCT(1+E$8:E467)</f>
        <v>1.008572488511599</v>
      </c>
      <c r="K467" s="10">
        <f t="array" ref="K467">PRODUCT(1+F$8:F467)</f>
        <v>1.1878243592555104</v>
      </c>
      <c r="L467" s="36"/>
      <c r="M467" s="10">
        <f>1-H467/MAX(H$8:H467)</f>
        <v>0.27995417585580129</v>
      </c>
      <c r="N467" s="10">
        <f>1-I467/MAX(I$8:I467)</f>
        <v>7.0554043992450577E-2</v>
      </c>
      <c r="O467" s="10">
        <f>1-J467/MAX(J$8:J467)</f>
        <v>0.2385131801264575</v>
      </c>
      <c r="P467" s="10">
        <f>1-K467/MAX(K$8:K467)</f>
        <v>8.0178665336499533E-2</v>
      </c>
      <c r="Q467" s="36"/>
      <c r="R467" s="10"/>
      <c r="S467" s="10"/>
      <c r="T467" s="10"/>
      <c r="U467" s="11"/>
    </row>
    <row r="468" spans="2:21" x14ac:dyDescent="0.25">
      <c r="B468" s="32">
        <v>43500</v>
      </c>
      <c r="C468" s="10">
        <f>'Equity Fund Metrics'!G466</f>
        <v>2.8404728321500983E-2</v>
      </c>
      <c r="D468" s="10">
        <f>'Equity Fund Metrics'!H466</f>
        <v>7.0353329698138456E-3</v>
      </c>
      <c r="E468" s="10">
        <f>'Equity Fund Metrics'!I466</f>
        <v>2.1369395351687137E-2</v>
      </c>
      <c r="F468" s="10">
        <f>'Equity Fund Metrics'!J466</f>
        <v>8.1038027373982018E-3</v>
      </c>
      <c r="G468" s="36"/>
      <c r="H468" s="10">
        <f t="array" ref="H468">PRODUCT(1+C$8:C468)</f>
        <v>1.2147114459879051</v>
      </c>
      <c r="I468" s="10">
        <f t="array" ref="I468">PRODUCT(1+D$8:D468)</f>
        <v>1.1945376413460143</v>
      </c>
      <c r="J468" s="10">
        <f t="array" ref="J468">PRODUCT(1+E$8:E468)</f>
        <v>1.0301250727594382</v>
      </c>
      <c r="K468" s="10">
        <f t="array" ref="K468">PRODUCT(1+F$8:F468)</f>
        <v>1.1974502535495937</v>
      </c>
      <c r="L468" s="36"/>
      <c r="M468" s="10">
        <f>1-H468/MAX(H$8:H468)</f>
        <v>0.2595014698419541</v>
      </c>
      <c r="N468" s="10">
        <f>1-I468/MAX(I$8:I468)</f>
        <v>6.4015082214490482E-2</v>
      </c>
      <c r="O468" s="10">
        <f>1-J468/MAX(J$8:J468)</f>
        <v>0.22224066721748081</v>
      </c>
      <c r="P468" s="10">
        <f>1-K468/MAX(K$8:K468)</f>
        <v>7.2724614686736078E-2</v>
      </c>
      <c r="Q468" s="36"/>
      <c r="R468" s="10"/>
      <c r="S468" s="10"/>
      <c r="T468" s="10"/>
      <c r="U468" s="11"/>
    </row>
    <row r="469" spans="2:21" x14ac:dyDescent="0.25">
      <c r="B469" s="32">
        <v>43501</v>
      </c>
      <c r="C469" s="10">
        <f>'Equity Fund Metrics'!G467</f>
        <v>1.7109495829003674E-2</v>
      </c>
      <c r="D469" s="10">
        <f>'Equity Fund Metrics'!H467</f>
        <v>4.1916978690963447E-3</v>
      </c>
      <c r="E469" s="10">
        <f>'Equity Fund Metrics'!I467</f>
        <v>1.2917797959907329E-2</v>
      </c>
      <c r="F469" s="10">
        <f>'Equity Fund Metrics'!J467</f>
        <v>4.8375877670917104E-3</v>
      </c>
      <c r="G469" s="36"/>
      <c r="H469" s="10">
        <f t="array" ref="H469">PRODUCT(1+C$8:C469)</f>
        <v>1.2354945464064782</v>
      </c>
      <c r="I469" s="10">
        <f t="array" ref="I469">PRODUCT(1+D$8:D469)</f>
        <v>1.1995447822317997</v>
      </c>
      <c r="J469" s="10">
        <f t="array" ref="J469">PRODUCT(1+E$8:E469)</f>
        <v>1.0434320203227794</v>
      </c>
      <c r="K469" s="10">
        <f t="array" ref="K469">PRODUCT(1+F$8:F469)</f>
        <v>1.203243024247866</v>
      </c>
      <c r="L469" s="36"/>
      <c r="M469" s="10">
        <f>1-H469/MAX(H$8:H469)</f>
        <v>0.24683191332883181</v>
      </c>
      <c r="N469" s="10">
        <f>1-I469/MAX(I$8:I469)</f>
        <v>6.0091716229102698E-2</v>
      </c>
      <c r="O469" s="10">
        <f>1-J469/MAX(J$8:J469)</f>
        <v>0.212193729295164</v>
      </c>
      <c r="P469" s="10">
        <f>1-K469/MAX(K$8:K469)</f>
        <v>6.8238838626019316E-2</v>
      </c>
      <c r="Q469" s="36"/>
      <c r="R469" s="10"/>
      <c r="S469" s="10"/>
      <c r="T469" s="10"/>
      <c r="U469" s="11"/>
    </row>
    <row r="470" spans="2:21" x14ac:dyDescent="0.25">
      <c r="B470" s="32">
        <v>43502</v>
      </c>
      <c r="C470" s="10">
        <f>'Equity Fund Metrics'!G468</f>
        <v>3.4461630985704872E-4</v>
      </c>
      <c r="D470" s="10">
        <f>'Equity Fund Metrics'!H468</f>
        <v>-1.3179887484648933E-3</v>
      </c>
      <c r="E470" s="10">
        <f>'Equity Fund Metrics'!I468</f>
        <v>1.6626050583219421E-3</v>
      </c>
      <c r="F470" s="10">
        <f>'Equity Fund Metrics'!J468</f>
        <v>-1.2348584955487961E-3</v>
      </c>
      <c r="G470" s="36"/>
      <c r="H470" s="10">
        <f t="array" ref="H470">PRODUCT(1+C$8:C470)</f>
        <v>1.2359203179779092</v>
      </c>
      <c r="I470" s="10">
        <f t="array" ref="I470">PRODUCT(1+D$8:D470)</f>
        <v>1.1979637957055385</v>
      </c>
      <c r="J470" s="10">
        <f t="array" ref="J470">PRODUCT(1+E$8:E470)</f>
        <v>1.045166835677783</v>
      </c>
      <c r="K470" s="10">
        <f t="array" ref="K470">PRODUCT(1+F$8:F470)</f>
        <v>1.2017571893771637</v>
      </c>
      <c r="L470" s="36"/>
      <c r="M470" s="10">
        <f>1-H470/MAX(H$8:H470)</f>
        <v>0.24657235932210109</v>
      </c>
      <c r="N470" s="10">
        <f>1-I470/MAX(I$8:I470)</f>
        <v>6.1330504771701655E-2</v>
      </c>
      <c r="O470" s="10">
        <f>1-J470/MAX(J$8:J470)</f>
        <v>0.2108839186045125</v>
      </c>
      <c r="P470" s="10">
        <f>1-K470/MAX(K$8:K470)</f>
        <v>6.9389431811964442E-2</v>
      </c>
      <c r="Q470" s="36"/>
      <c r="R470" s="10"/>
      <c r="S470" s="10"/>
      <c r="T470" s="10"/>
      <c r="U470" s="11"/>
    </row>
    <row r="471" spans="2:21" x14ac:dyDescent="0.25">
      <c r="B471" s="32">
        <v>43503</v>
      </c>
      <c r="C471" s="10">
        <f>'Equity Fund Metrics'!G469</f>
        <v>-1.8939418915483452E-2</v>
      </c>
      <c r="D471" s="10">
        <f>'Equity Fund Metrics'!H469</f>
        <v>-9.5328783366226411E-3</v>
      </c>
      <c r="E471" s="10">
        <f>'Equity Fund Metrics'!I469</f>
        <v>-9.4065405788608114E-3</v>
      </c>
      <c r="F471" s="10">
        <f>'Equity Fund Metrics'!J469</f>
        <v>-1.0003205365565681E-2</v>
      </c>
      <c r="G471" s="36"/>
      <c r="H471" s="10">
        <f t="array" ref="H471">PRODUCT(1+C$8:C471)</f>
        <v>1.2125127053295681</v>
      </c>
      <c r="I471" s="10">
        <f t="array" ref="I471">PRODUCT(1+D$8:D471)</f>
        <v>1.1865437525893989</v>
      </c>
      <c r="J471" s="10">
        <f t="array" ref="J471">PRODUCT(1+E$8:E471)</f>
        <v>1.0353354314263004</v>
      </c>
      <c r="K471" s="10">
        <f t="array" ref="K471">PRODUCT(1+F$8:F471)</f>
        <v>1.1897357654122789</v>
      </c>
      <c r="L471" s="36"/>
      <c r="M471" s="10">
        <f>1-H471/MAX(H$8:H471)</f>
        <v>0.26084184103140406</v>
      </c>
      <c r="N471" s="10">
        <f>1-I471/MAX(I$8:I471)</f>
        <v>7.0278726868011954E-2</v>
      </c>
      <c r="O471" s="10">
        <f>1-J471/MAX(J$8:J471)</f>
        <v>0.21830677104559082</v>
      </c>
      <c r="P471" s="10">
        <f>1-K471/MAX(K$8:K471)</f>
        <v>7.8698520440915187E-2</v>
      </c>
      <c r="Q471" s="36"/>
      <c r="R471" s="10"/>
      <c r="S471" s="10"/>
      <c r="T471" s="10"/>
      <c r="U471" s="11"/>
    </row>
    <row r="472" spans="2:21" x14ac:dyDescent="0.25">
      <c r="B472" s="32">
        <v>43504</v>
      </c>
      <c r="C472" s="10">
        <f>'Equity Fund Metrics'!G470</f>
        <v>1.1750664939595978E-3</v>
      </c>
      <c r="D472" s="10">
        <f>'Equity Fund Metrics'!H470</f>
        <v>1.2214637206919843E-3</v>
      </c>
      <c r="E472" s="10">
        <f>'Equity Fund Metrics'!I470</f>
        <v>-4.6397226732386443E-5</v>
      </c>
      <c r="F472" s="10">
        <f>'Equity Fund Metrics'!J470</f>
        <v>1.2191438593553649E-3</v>
      </c>
      <c r="G472" s="36"/>
      <c r="H472" s="10">
        <f t="array" ref="H472">PRODUCT(1+C$8:C472)</f>
        <v>1.2139374883831011</v>
      </c>
      <c r="I472" s="10">
        <f t="array" ref="I472">PRODUCT(1+D$8:D472)</f>
        <v>1.1879930727362007</v>
      </c>
      <c r="J472" s="10">
        <f t="array" ref="J472">PRODUCT(1+E$8:E472)</f>
        <v>1.0352873947335444</v>
      </c>
      <c r="K472" s="10">
        <f t="array" ref="K472">PRODUCT(1+F$8:F472)</f>
        <v>1.1911862244649367</v>
      </c>
      <c r="L472" s="36"/>
      <c r="M472" s="10">
        <f>1-H472/MAX(H$8:H472)</f>
        <v>0.25997328104506334</v>
      </c>
      <c r="N472" s="10">
        <f>1-I472/MAX(I$8:I472)</f>
        <v>6.9143106062525606E-2</v>
      </c>
      <c r="O472" s="10">
        <f>1-J472/MAX(J$8:J472)</f>
        <v>0.21834303944356981</v>
      </c>
      <c r="P472" s="10">
        <f>1-K472/MAX(K$8:K472)</f>
        <v>7.7575321399495634E-2</v>
      </c>
      <c r="Q472" s="36"/>
      <c r="R472" s="10"/>
      <c r="S472" s="10"/>
      <c r="T472" s="10"/>
      <c r="U472" s="11"/>
    </row>
    <row r="473" spans="2:21" x14ac:dyDescent="0.25">
      <c r="B473" s="32">
        <v>43507</v>
      </c>
      <c r="C473" s="10">
        <f>'Equity Fund Metrics'!G471</f>
        <v>-5.7510035610657262E-3</v>
      </c>
      <c r="D473" s="10">
        <f>'Equity Fund Metrics'!H471</f>
        <v>5.5463084014006903E-4</v>
      </c>
      <c r="E473" s="10">
        <f>'Equity Fund Metrics'!I471</f>
        <v>-6.3056344012057952E-3</v>
      </c>
      <c r="F473" s="10">
        <f>'Equity Fund Metrics'!J471</f>
        <v>2.3934912007977927E-4</v>
      </c>
      <c r="G473" s="36"/>
      <c r="H473" s="10">
        <f t="array" ref="H473">PRODUCT(1+C$8:C473)</f>
        <v>1.2069561295644988</v>
      </c>
      <c r="I473" s="10">
        <f t="array" ref="I473">PRODUCT(1+D$8:D473)</f>
        <v>1.1886519703322129</v>
      </c>
      <c r="J473" s="10">
        <f t="array" ref="J473">PRODUCT(1+E$8:E473)</f>
        <v>1.0287592509221779</v>
      </c>
      <c r="K473" s="10">
        <f t="array" ref="K473">PRODUCT(1+F$8:F473)</f>
        <v>1.1914713338396137</v>
      </c>
      <c r="L473" s="36"/>
      <c r="M473" s="10">
        <f>1-H473/MAX(H$8:H473)</f>
        <v>0.26422917734105689</v>
      </c>
      <c r="N473" s="10">
        <f>1-I473/MAX(I$8:I473)</f>
        <v>6.8626824121390873E-2</v>
      </c>
      <c r="O473" s="10">
        <f>1-J473/MAX(J$8:J473)</f>
        <v>0.22327188246399632</v>
      </c>
      <c r="P473" s="10">
        <f>1-K473/MAX(K$8:K473)</f>
        <v>7.7354539864332716E-2</v>
      </c>
      <c r="Q473" s="36"/>
      <c r="R473" s="10"/>
      <c r="S473" s="10"/>
      <c r="T473" s="10"/>
      <c r="U473" s="11"/>
    </row>
    <row r="474" spans="2:21" x14ac:dyDescent="0.25">
      <c r="B474" s="32">
        <v>43508</v>
      </c>
      <c r="C474" s="10">
        <f>'Equity Fund Metrics'!G472</f>
        <v>8.6173934292521626E-3</v>
      </c>
      <c r="D474" s="10">
        <f>'Equity Fund Metrics'!H472</f>
        <v>1.285937473415566E-2</v>
      </c>
      <c r="E474" s="10">
        <f>'Equity Fund Metrics'!I472</f>
        <v>-4.2419813049034971E-3</v>
      </c>
      <c r="F474" s="10">
        <f>'Equity Fund Metrics'!J472</f>
        <v>1.2647275668910484E-2</v>
      </c>
      <c r="G474" s="36"/>
      <c r="H474" s="10">
        <f t="array" ref="H474">PRODUCT(1+C$8:C474)</f>
        <v>1.2173569453848037</v>
      </c>
      <c r="I474" s="10">
        <f t="array" ref="I474">PRODUCT(1+D$8:D474)</f>
        <v>1.2039372914472073</v>
      </c>
      <c r="J474" s="10">
        <f t="array" ref="J474">PRODUCT(1+E$8:E474)</f>
        <v>1.0243952734125195</v>
      </c>
      <c r="K474" s="10">
        <f t="array" ref="K474">PRODUCT(1+F$8:F474)</f>
        <v>1.2065402002502876</v>
      </c>
      <c r="L474" s="36"/>
      <c r="M474" s="10">
        <f>1-H474/MAX(H$8:H474)</f>
        <v>0.25788875068844019</v>
      </c>
      <c r="N474" s="10">
        <f>1-I474/MAX(I$8:I474)</f>
        <v>5.6649947435427284E-2</v>
      </c>
      <c r="O474" s="10">
        <f>1-J474/MAX(J$8:J474)</f>
        <v>0.22656674861757697</v>
      </c>
      <c r="P474" s="10">
        <f>1-K474/MAX(K$8:K474)</f>
        <v>6.5685588385328231E-2</v>
      </c>
      <c r="Q474" s="36"/>
      <c r="R474" s="10"/>
      <c r="S474" s="10"/>
      <c r="T474" s="10"/>
      <c r="U474" s="11"/>
    </row>
    <row r="475" spans="2:21" x14ac:dyDescent="0.25">
      <c r="B475" s="32">
        <v>43509</v>
      </c>
      <c r="C475" s="10">
        <f>'Equity Fund Metrics'!G473</f>
        <v>-4.1549185151235069E-3</v>
      </c>
      <c r="D475" s="10">
        <f>'Equity Fund Metrics'!H473</f>
        <v>3.2469462306825569E-3</v>
      </c>
      <c r="E475" s="10">
        <f>'Equity Fund Metrics'!I473</f>
        <v>-7.4018647458060638E-3</v>
      </c>
      <c r="F475" s="10">
        <f>'Equity Fund Metrics'!J473</f>
        <v>2.8768529933922535E-3</v>
      </c>
      <c r="G475" s="36"/>
      <c r="H475" s="10">
        <f t="array" ref="H475">PRODUCT(1+C$8:C475)</f>
        <v>1.21229892647291</v>
      </c>
      <c r="I475" s="10">
        <f t="array" ref="I475">PRODUCT(1+D$8:D475)</f>
        <v>1.2078464110976499</v>
      </c>
      <c r="J475" s="10">
        <f t="array" ref="J475">PRODUCT(1+E$8:E475)</f>
        <v>1.016812838152477</v>
      </c>
      <c r="K475" s="10">
        <f t="array" ref="K475">PRODUCT(1+F$8:F475)</f>
        <v>1.2100112390370257</v>
      </c>
      <c r="L475" s="36"/>
      <c r="M475" s="10">
        <f>1-H475/MAX(H$8:H475)</f>
        <v>0.26097216245848631</v>
      </c>
      <c r="N475" s="10">
        <f>1-I475/MAX(I$8:I475)</f>
        <v>5.3586940538038585E-2</v>
      </c>
      <c r="O475" s="10">
        <f>1-J475/MAX(J$8:J475)</f>
        <v>0.23229159693421864</v>
      </c>
      <c r="P475" s="10">
        <f>1-K475/MAX(K$8:K475)</f>
        <v>6.299770317350506E-2</v>
      </c>
      <c r="Q475" s="36"/>
      <c r="R475" s="10"/>
      <c r="S475" s="10"/>
      <c r="T475" s="10"/>
      <c r="U475" s="11"/>
    </row>
    <row r="476" spans="2:21" x14ac:dyDescent="0.25">
      <c r="B476" s="32">
        <v>43510</v>
      </c>
      <c r="C476" s="10">
        <f>'Equity Fund Metrics'!G474</f>
        <v>3.6432287825023391E-3</v>
      </c>
      <c r="D476" s="10">
        <f>'Equity Fund Metrics'!H474</f>
        <v>-2.2181207491824839E-3</v>
      </c>
      <c r="E476" s="10">
        <f>'Equity Fund Metrics'!I474</f>
        <v>5.861349531684823E-3</v>
      </c>
      <c r="F476" s="10">
        <f>'Equity Fund Metrics'!J474</f>
        <v>-1.9250532725982425E-3</v>
      </c>
      <c r="G476" s="36"/>
      <c r="H476" s="10">
        <f t="array" ref="H476">PRODUCT(1+C$8:C476)</f>
        <v>1.2167156088148328</v>
      </c>
      <c r="I476" s="10">
        <f t="array" ref="I476">PRODUCT(1+D$8:D476)</f>
        <v>1.2051672619113687</v>
      </c>
      <c r="J476" s="10">
        <f t="array" ref="J476">PRODUCT(1+E$8:E476)</f>
        <v>1.0227727336051933</v>
      </c>
      <c r="K476" s="10">
        <f t="array" ref="K476">PRODUCT(1+F$8:F476)</f>
        <v>1.2076819029414367</v>
      </c>
      <c r="L476" s="36"/>
      <c r="M476" s="10">
        <f>1-H476/MAX(H$8:H476)</f>
        <v>0.2582797149696846</v>
      </c>
      <c r="N476" s="10">
        <f>1-I476/MAX(I$8:I476)</f>
        <v>5.5686198982528357E-2</v>
      </c>
      <c r="O476" s="10">
        <f>1-J476/MAX(J$8:J476)</f>
        <v>0.22779178964543845</v>
      </c>
      <c r="P476" s="10">
        <f>1-K476/MAX(K$8:K476)</f>
        <v>6.480148251144302E-2</v>
      </c>
      <c r="Q476" s="36"/>
      <c r="R476" s="10"/>
      <c r="S476" s="10"/>
      <c r="T476" s="10"/>
      <c r="U476" s="11"/>
    </row>
    <row r="477" spans="2:21" x14ac:dyDescent="0.25">
      <c r="B477" s="32">
        <v>43511</v>
      </c>
      <c r="C477" s="10">
        <f>'Equity Fund Metrics'!G475</f>
        <v>-2.22484994717842E-3</v>
      </c>
      <c r="D477" s="10">
        <f>'Equity Fund Metrics'!H475</f>
        <v>1.0897107697494191E-2</v>
      </c>
      <c r="E477" s="10">
        <f>'Equity Fund Metrics'!I475</f>
        <v>-1.312195764467261E-2</v>
      </c>
      <c r="F477" s="10">
        <f>'Equity Fund Metrics'!J475</f>
        <v>1.0241009815260559E-2</v>
      </c>
      <c r="G477" s="36"/>
      <c r="H477" s="10">
        <f t="array" ref="H477">PRODUCT(1+C$8:C477)</f>
        <v>1.2140085991568299</v>
      </c>
      <c r="I477" s="10">
        <f t="array" ref="I477">PRODUCT(1+D$8:D477)</f>
        <v>1.2183000993579112</v>
      </c>
      <c r="J477" s="10">
        <f t="array" ref="J477">PRODUCT(1+E$8:E477)</f>
        <v>1.0093519531146999</v>
      </c>
      <c r="K477" s="10">
        <f t="array" ref="K477">PRODUCT(1+F$8:F477)</f>
        <v>1.2200497851631724</v>
      </c>
      <c r="L477" s="36"/>
      <c r="M477" s="10">
        <f>1-H477/MAX(H$8:H477)</f>
        <v>0.25992993130665554</v>
      </c>
      <c r="N477" s="10">
        <f>1-I477/MAX(I$8:I477)</f>
        <v>4.5395909792610767E-2</v>
      </c>
      <c r="O477" s="10">
        <f>1-J477/MAX(J$8:J477)</f>
        <v>0.23792467307457932</v>
      </c>
      <c r="P477" s="10">
        <f>1-K477/MAX(K$8:K477)</f>
        <v>5.5224105314625738E-2</v>
      </c>
      <c r="Q477" s="36"/>
      <c r="R477" s="10"/>
      <c r="S477" s="10"/>
      <c r="T477" s="10"/>
      <c r="U477" s="11"/>
    </row>
    <row r="478" spans="2:21" x14ac:dyDescent="0.25">
      <c r="B478" s="32">
        <v>43515</v>
      </c>
      <c r="C478" s="10">
        <f>'Equity Fund Metrics'!G476</f>
        <v>2.9925756647433133E-3</v>
      </c>
      <c r="D478" s="10">
        <f>'Equity Fund Metrics'!H476</f>
        <v>1.7306906510912157E-3</v>
      </c>
      <c r="E478" s="10">
        <f>'Equity Fund Metrics'!I476</f>
        <v>1.2618850136520976E-3</v>
      </c>
      <c r="F478" s="10">
        <f>'Equity Fund Metrics'!J476</f>
        <v>1.7937849017738204E-3</v>
      </c>
      <c r="G478" s="36"/>
      <c r="H478" s="10">
        <f t="array" ref="H478">PRODUCT(1+C$8:C478)</f>
        <v>1.2176416117474558</v>
      </c>
      <c r="I478" s="10">
        <f t="array" ref="I478">PRODUCT(1+D$8:D478)</f>
        <v>1.2204085999500933</v>
      </c>
      <c r="J478" s="10">
        <f t="array" ref="J478">PRODUCT(1+E$8:E478)</f>
        <v>1.0106256392178359</v>
      </c>
      <c r="K478" s="10">
        <f t="array" ref="K478">PRODUCT(1+F$8:F478)</f>
        <v>1.2222382920472104</v>
      </c>
      <c r="L478" s="36"/>
      <c r="M478" s="10">
        <f>1-H478/MAX(H$8:H478)</f>
        <v>0.25771521562887889</v>
      </c>
      <c r="N478" s="10">
        <f>1-I478/MAX(I$8:I478)</f>
        <v>4.3743785418195458E-2</v>
      </c>
      <c r="O478" s="10">
        <f>1-J478/MAX(J$8:J478)</f>
        <v>0.23696302164025818</v>
      </c>
      <c r="P478" s="10">
        <f>1-K478/MAX(K$8:K478)</f>
        <v>5.3529380579179331E-2</v>
      </c>
      <c r="Q478" s="36"/>
      <c r="R478" s="10"/>
      <c r="S478" s="10"/>
      <c r="T478" s="10"/>
      <c r="U478" s="11"/>
    </row>
    <row r="479" spans="2:21" x14ac:dyDescent="0.25">
      <c r="B479" s="32">
        <v>43516</v>
      </c>
      <c r="C479" s="10">
        <f>'Equity Fund Metrics'!G477</f>
        <v>6.4355055445084464E-3</v>
      </c>
      <c r="D479" s="10">
        <f>'Equity Fund Metrics'!H477</f>
        <v>2.0154381729691195E-3</v>
      </c>
      <c r="E479" s="10">
        <f>'Equity Fund Metrics'!I477</f>
        <v>4.4200673715393268E-3</v>
      </c>
      <c r="F479" s="10">
        <f>'Equity Fund Metrics'!J477</f>
        <v>2.2364415415460858E-3</v>
      </c>
      <c r="G479" s="36"/>
      <c r="H479" s="10">
        <f t="array" ref="H479">PRODUCT(1+C$8:C479)</f>
        <v>1.2254777510910808</v>
      </c>
      <c r="I479" s="10">
        <f t="array" ref="I479">PRODUCT(1+D$8:D479)</f>
        <v>1.2228682580290526</v>
      </c>
      <c r="J479" s="10">
        <f t="array" ref="J479">PRODUCT(1+E$8:E479)</f>
        <v>1.0150926726305838</v>
      </c>
      <c r="K479" s="10">
        <f t="array" ref="K479">PRODUCT(1+F$8:F479)</f>
        <v>1.2249717565372131</v>
      </c>
      <c r="L479" s="36"/>
      <c r="M479" s="10">
        <f>1-H479/MAX(H$8:H479)</f>
        <v>0.25293823778345415</v>
      </c>
      <c r="N479" s="10">
        <f>1-I479/MAX(I$8:I479)</f>
        <v>4.1816510140188279E-2</v>
      </c>
      <c r="O479" s="10">
        <f>1-J479/MAX(J$8:J479)</f>
        <v>0.2335903467889322</v>
      </c>
      <c r="P479" s="10">
        <f>1-K479/MAX(K$8:K479)</f>
        <v>5.1412654368053756E-2</v>
      </c>
      <c r="Q479" s="36"/>
      <c r="R479" s="10"/>
      <c r="S479" s="10"/>
      <c r="T479" s="10"/>
      <c r="U479" s="11"/>
    </row>
    <row r="480" spans="2:21" x14ac:dyDescent="0.25">
      <c r="B480" s="32">
        <v>43517</v>
      </c>
      <c r="C480" s="10">
        <f>'Equity Fund Metrics'!G478</f>
        <v>-5.6385463849633055E-3</v>
      </c>
      <c r="D480" s="10">
        <f>'Equity Fund Metrics'!H478</f>
        <v>-3.5560054082572901E-3</v>
      </c>
      <c r="E480" s="10">
        <f>'Equity Fund Metrics'!I478</f>
        <v>-2.0825409767060155E-3</v>
      </c>
      <c r="F480" s="10">
        <f>'Equity Fund Metrics'!J478</f>
        <v>-3.6601324570925907E-3</v>
      </c>
      <c r="G480" s="36"/>
      <c r="H480" s="10">
        <f t="array" ref="H480">PRODUCT(1+C$8:C480)</f>
        <v>1.2185678379478133</v>
      </c>
      <c r="I480" s="10">
        <f t="array" ref="I480">PRODUCT(1+D$8:D480)</f>
        <v>1.2185197318899152</v>
      </c>
      <c r="J480" s="10">
        <f t="array" ref="J480">PRODUCT(1+E$8:E480)</f>
        <v>1.0129787005446766</v>
      </c>
      <c r="K480" s="10">
        <f t="array" ref="K480">PRODUCT(1+F$8:F480)</f>
        <v>1.2204881976520896</v>
      </c>
      <c r="L480" s="36"/>
      <c r="M480" s="10">
        <f>1-H480/MAX(H$8:H480)</f>
        <v>0.25715058018214454</v>
      </c>
      <c r="N480" s="10">
        <f>1-I480/MAX(I$8:I480)</f>
        <v>4.522381581223256E-2</v>
      </c>
      <c r="O480" s="10">
        <f>1-J480/MAX(J$8:J480)</f>
        <v>0.23518642629668729</v>
      </c>
      <c r="P480" s="10">
        <f>1-K480/MAX(K$8:K480)</f>
        <v>5.4884609700188491E-2</v>
      </c>
      <c r="Q480" s="36"/>
      <c r="R480" s="10"/>
      <c r="S480" s="10"/>
      <c r="T480" s="10"/>
      <c r="U480" s="11"/>
    </row>
    <row r="481" spans="2:21" x14ac:dyDescent="0.25">
      <c r="B481" s="32">
        <v>43518</v>
      </c>
      <c r="C481" s="10">
        <f>'Equity Fund Metrics'!G479</f>
        <v>1.1165696845128359E-2</v>
      </c>
      <c r="D481" s="10">
        <f>'Equity Fund Metrics'!H479</f>
        <v>6.2001851664230667E-3</v>
      </c>
      <c r="E481" s="10">
        <f>'Equity Fund Metrics'!I479</f>
        <v>4.9655116787052922E-3</v>
      </c>
      <c r="F481" s="10">
        <f>'Equity Fund Metrics'!J479</f>
        <v>6.4484607503583315E-3</v>
      </c>
      <c r="G481" s="36"/>
      <c r="H481" s="10">
        <f t="array" ref="H481">PRODUCT(1+C$8:C481)</f>
        <v>1.2321739970115622</v>
      </c>
      <c r="I481" s="10">
        <f t="array" ref="I481">PRODUCT(1+D$8:D481)</f>
        <v>1.226074779856573</v>
      </c>
      <c r="J481" s="10">
        <f t="array" ref="J481">PRODUCT(1+E$8:E481)</f>
        <v>1.018008658112511</v>
      </c>
      <c r="K481" s="10">
        <f t="array" ref="K481">PRODUCT(1+F$8:F481)</f>
        <v>1.2283584678909247</v>
      </c>
      <c r="L481" s="36"/>
      <c r="M481" s="10">
        <f>1-H481/MAX(H$8:H481)</f>
        <v>0.24885614875887885</v>
      </c>
      <c r="N481" s="10">
        <f>1-I481/MAX(I$8:I481)</f>
        <v>3.9304026677777437E-2</v>
      </c>
      <c r="O481" s="10">
        <f>1-J481/MAX(J$8:J481)</f>
        <v>0.23138873556443118</v>
      </c>
      <c r="P481" s="10">
        <f>1-K481/MAX(K$8:K481)</f>
        <v>4.8790070201280566E-2</v>
      </c>
      <c r="Q481" s="36"/>
      <c r="R481" s="10"/>
      <c r="S481" s="10"/>
      <c r="T481" s="10"/>
      <c r="U481" s="11"/>
    </row>
    <row r="482" spans="2:21" x14ac:dyDescent="0.25">
      <c r="B482" s="32">
        <v>43521</v>
      </c>
      <c r="C482" s="10">
        <f>'Equity Fund Metrics'!G480</f>
        <v>7.284440255140634E-3</v>
      </c>
      <c r="D482" s="10">
        <f>'Equity Fund Metrics'!H480</f>
        <v>1.3611007106100192E-3</v>
      </c>
      <c r="E482" s="10">
        <f>'Equity Fund Metrics'!I480</f>
        <v>5.9233395445306147E-3</v>
      </c>
      <c r="F482" s="10">
        <f>'Equity Fund Metrics'!J480</f>
        <v>1.6572676878365499E-3</v>
      </c>
      <c r="G482" s="36"/>
      <c r="H482" s="10">
        <f t="array" ref="H482">PRODUCT(1+C$8:C482)</f>
        <v>1.2411496948767307</v>
      </c>
      <c r="I482" s="10">
        <f t="array" ref="I482">PRODUCT(1+D$8:D482)</f>
        <v>1.2277435911106969</v>
      </c>
      <c r="J482" s="10">
        <f t="array" ref="J482">PRODUCT(1+E$8:E482)</f>
        <v>1.0240386690537833</v>
      </c>
      <c r="K482" s="10">
        <f t="array" ref="K482">PRODUCT(1+F$8:F482)</f>
        <v>1.2303941866888408</v>
      </c>
      <c r="L482" s="36"/>
      <c r="M482" s="10">
        <f>1-H482/MAX(H$8:H482)</f>
        <v>0.24338448625149667</v>
      </c>
      <c r="N482" s="10">
        <f>1-I482/MAX(I$8:I482)</f>
        <v>3.7996422705808386E-2</v>
      </c>
      <c r="O482" s="10">
        <f>1-J482/MAX(J$8:J482)</f>
        <v>0.22683599006742827</v>
      </c>
      <c r="P482" s="10">
        <f>1-K482/MAX(K$8:K482)</f>
        <v>4.7213660720275774E-2</v>
      </c>
      <c r="Q482" s="36"/>
      <c r="R482" s="10"/>
      <c r="S482" s="10"/>
      <c r="T482" s="10"/>
      <c r="U482" s="11"/>
    </row>
    <row r="483" spans="2:21" x14ac:dyDescent="0.25">
      <c r="B483" s="32">
        <v>43522</v>
      </c>
      <c r="C483" s="10">
        <f>'Equity Fund Metrics'!G481</f>
        <v>5.7393214756773503E-4</v>
      </c>
      <c r="D483" s="10">
        <f>'Equity Fund Metrics'!H481</f>
        <v>-7.1544963435243858E-4</v>
      </c>
      <c r="E483" s="10">
        <f>'Equity Fund Metrics'!I481</f>
        <v>1.2893817819201736E-3</v>
      </c>
      <c r="F483" s="10">
        <f>'Equity Fund Metrics'!J481</f>
        <v>-6.5098054525642986E-4</v>
      </c>
      <c r="G483" s="36"/>
      <c r="H483" s="10">
        <f t="array" ref="H483">PRODUCT(1+C$8:C483)</f>
        <v>1.2418620305865642</v>
      </c>
      <c r="I483" s="10">
        <f t="array" ref="I483">PRODUCT(1+D$8:D483)</f>
        <v>1.2268652024073581</v>
      </c>
      <c r="J483" s="10">
        <f t="array" ref="J483">PRODUCT(1+E$8:E483)</f>
        <v>1.0253590458576429</v>
      </c>
      <c r="K483" s="10">
        <f t="array" ref="K483">PRODUCT(1+F$8:F483)</f>
        <v>1.2295932240103098</v>
      </c>
      <c r="L483" s="36"/>
      <c r="M483" s="10">
        <f>1-H483/MAX(H$8:H483)</f>
        <v>0.24295024028480805</v>
      </c>
      <c r="N483" s="10">
        <f>1-I483/MAX(I$8:I483)</f>
        <v>3.8684687813429264E-2</v>
      </c>
      <c r="O483" s="10">
        <f>1-J483/MAX(J$8:J483)</f>
        <v>0.22583908647858497</v>
      </c>
      <c r="P483" s="10">
        <f>1-K483/MAX(K$8:K483)</f>
        <v>4.7833906090932965E-2</v>
      </c>
      <c r="Q483" s="36"/>
      <c r="R483" s="10"/>
      <c r="S483" s="10"/>
      <c r="T483" s="10"/>
      <c r="U483" s="11"/>
    </row>
    <row r="484" spans="2:21" x14ac:dyDescent="0.25">
      <c r="B484" s="32">
        <v>43523</v>
      </c>
      <c r="C484" s="10">
        <f>'Equity Fund Metrics'!G482</f>
        <v>3.0975996950834972E-3</v>
      </c>
      <c r="D484" s="10">
        <f>'Equity Fund Metrics'!H482</f>
        <v>-4.2939268427599764E-4</v>
      </c>
      <c r="E484" s="10">
        <f>'Equity Fund Metrics'!I482</f>
        <v>3.5269923793594948E-3</v>
      </c>
      <c r="F484" s="10">
        <f>'Equity Fund Metrics'!J482</f>
        <v>-2.5304306530802287E-4</v>
      </c>
      <c r="G484" s="36"/>
      <c r="H484" s="10">
        <f t="array" ref="H484">PRODUCT(1+C$8:C484)</f>
        <v>1.2457088220338448</v>
      </c>
      <c r="I484" s="10">
        <f t="array" ref="I484">PRODUCT(1+D$8:D484)</f>
        <v>1.2263383954648515</v>
      </c>
      <c r="J484" s="10">
        <f t="array" ref="J484">PRODUCT(1+E$8:E484)</f>
        <v>1.0289754793984902</v>
      </c>
      <c r="K484" s="10">
        <f t="array" ref="K484">PRODUCT(1+F$8:F484)</f>
        <v>1.2292820839718241</v>
      </c>
      <c r="L484" s="36"/>
      <c r="M484" s="10">
        <f>1-H484/MAX(H$8:H484)</f>
        <v>0.24060520317995127</v>
      </c>
      <c r="N484" s="10">
        <f>1-I484/MAX(I$8:I484)</f>
        <v>3.9097469575764765E-2</v>
      </c>
      <c r="O484" s="10">
        <f>1-J484/MAX(J$8:J484)</f>
        <v>0.22310862683619692</v>
      </c>
      <c r="P484" s="10">
        <f>1-K484/MAX(K$8:K484)</f>
        <v>4.8074845118018183E-2</v>
      </c>
      <c r="Q484" s="36"/>
      <c r="R484" s="10"/>
      <c r="S484" s="10"/>
      <c r="T484" s="10"/>
      <c r="U484" s="11"/>
    </row>
    <row r="485" spans="2:21" x14ac:dyDescent="0.25">
      <c r="B485" s="32">
        <v>43524</v>
      </c>
      <c r="C485" s="10">
        <f>'Equity Fund Metrics'!G483</f>
        <v>-9.8359342367617675E-3</v>
      </c>
      <c r="D485" s="10">
        <f>'Equity Fund Metrics'!H483</f>
        <v>-1.8626926148942458E-3</v>
      </c>
      <c r="E485" s="10">
        <f>'Equity Fund Metrics'!I483</f>
        <v>-7.9732416218675217E-3</v>
      </c>
      <c r="F485" s="10">
        <f>'Equity Fund Metrics'!J483</f>
        <v>-2.2613546959876218E-3</v>
      </c>
      <c r="G485" s="36"/>
      <c r="H485" s="10">
        <f t="array" ref="H485">PRODUCT(1+C$8:C485)</f>
        <v>1.2334561119821659</v>
      </c>
      <c r="I485" s="10">
        <f t="array" ref="I485">PRODUCT(1+D$8:D485)</f>
        <v>1.2240541039922579</v>
      </c>
      <c r="J485" s="10">
        <f t="array" ref="J485">PRODUCT(1+E$8:E485)</f>
        <v>1.020771209278269</v>
      </c>
      <c r="K485" s="10">
        <f t="array" ref="K485">PRODUCT(1+F$8:F485)</f>
        <v>1.2265022411585409</v>
      </c>
      <c r="L485" s="36"/>
      <c r="M485" s="10">
        <f>1-H485/MAX(H$8:H485)</f>
        <v>0.24807456046121235</v>
      </c>
      <c r="N485" s="10">
        <f>1-I485/MAX(I$8:I485)</f>
        <v>4.0887335622819099E-2</v>
      </c>
      <c r="O485" s="10">
        <f>1-J485/MAX(J$8:J485)</f>
        <v>0.22930296946837636</v>
      </c>
      <c r="P485" s="10">
        <f>1-K485/MAX(K$8:K485)</f>
        <v>5.0227485537239436E-2</v>
      </c>
      <c r="Q485" s="36"/>
      <c r="R485" s="10"/>
      <c r="S485" s="10"/>
      <c r="T485" s="10"/>
      <c r="U485" s="11"/>
    </row>
    <row r="486" spans="2:21" x14ac:dyDescent="0.25">
      <c r="B486" s="32">
        <v>43525</v>
      </c>
      <c r="C486" s="10">
        <f>'Equity Fund Metrics'!G484</f>
        <v>1.0511062373195657E-2</v>
      </c>
      <c r="D486" s="10">
        <f>'Equity Fund Metrics'!H484</f>
        <v>6.2439010412962404E-3</v>
      </c>
      <c r="E486" s="10">
        <f>'Equity Fund Metrics'!I484</f>
        <v>4.2671613318994162E-3</v>
      </c>
      <c r="F486" s="10">
        <f>'Equity Fund Metrics'!J484</f>
        <v>6.4572591078912115E-3</v>
      </c>
      <c r="G486" s="36"/>
      <c r="H486" s="10">
        <f t="array" ref="H486">PRODUCT(1+C$8:C486)</f>
        <v>1.2464210461098097</v>
      </c>
      <c r="I486" s="10">
        <f t="array" ref="I486">PRODUCT(1+D$8:D486)</f>
        <v>1.231696976686778</v>
      </c>
      <c r="J486" s="10">
        <f t="array" ref="J486">PRODUCT(1+E$8:E486)</f>
        <v>1.0251270047112175</v>
      </c>
      <c r="K486" s="10">
        <f t="array" ref="K486">PRODUCT(1+F$8:F486)</f>
        <v>1.2344220839261111</v>
      </c>
      <c r="L486" s="36"/>
      <c r="M486" s="10">
        <f>1-H486/MAX(H$8:H486)</f>
        <v>0.24017102526622769</v>
      </c>
      <c r="N486" s="10">
        <f>1-I486/MAX(I$8:I486)</f>
        <v>3.4898731058994104E-2</v>
      </c>
      <c r="O486" s="10">
        <f>1-J486/MAX(J$8:J486)</f>
        <v>0.22601428090108211</v>
      </c>
      <c r="P486" s="10">
        <f>1-K486/MAX(K$8:K486)</f>
        <v>4.4094558317799848E-2</v>
      </c>
      <c r="Q486" s="36"/>
      <c r="R486" s="10"/>
      <c r="S486" s="10"/>
      <c r="T486" s="10"/>
      <c r="U486" s="11"/>
    </row>
    <row r="487" spans="2:21" x14ac:dyDescent="0.25">
      <c r="B487" s="32">
        <v>43528</v>
      </c>
      <c r="C487" s="10">
        <f>'Equity Fund Metrics'!G485</f>
        <v>5.0295295433824272E-3</v>
      </c>
      <c r="D487" s="10">
        <f>'Equity Fund Metrics'!H485</f>
        <v>-3.6376442036974987E-3</v>
      </c>
      <c r="E487" s="10">
        <f>'Equity Fund Metrics'!I485</f>
        <v>8.6671737470799259E-3</v>
      </c>
      <c r="F487" s="10">
        <f>'Equity Fund Metrics'!J485</f>
        <v>-3.2042855163435021E-3</v>
      </c>
      <c r="G487" s="36"/>
      <c r="H487" s="10">
        <f t="array" ref="H487">PRODUCT(1+C$8:C487)</f>
        <v>1.2526899575847126</v>
      </c>
      <c r="I487" s="10">
        <f t="array" ref="I487">PRODUCT(1+D$8:D487)</f>
        <v>1.2272165013188217</v>
      </c>
      <c r="J487" s="10">
        <f t="array" ref="J487">PRODUCT(1+E$8:E487)</f>
        <v>1.0340119585738732</v>
      </c>
      <c r="K487" s="10">
        <f t="array" ref="K487">PRODUCT(1+F$8:F487)</f>
        <v>1.2304666431215321</v>
      </c>
      <c r="L487" s="36"/>
      <c r="M487" s="10">
        <f>1-H487/MAX(H$8:H487)</f>
        <v>0.23634944298988625</v>
      </c>
      <c r="N487" s="10">
        <f>1-I487/MAX(I$8:I487)</f>
        <v>3.8409426095938448E-2</v>
      </c>
      <c r="O487" s="10">
        <f>1-J487/MAX(J$8:J487)</f>
        <v>0.21930601219589319</v>
      </c>
      <c r="P487" s="10">
        <f>1-K487/MAX(K$8:K487)</f>
        <v>4.7157552279576076E-2</v>
      </c>
      <c r="Q487" s="36"/>
      <c r="R487" s="10"/>
      <c r="S487" s="10"/>
      <c r="T487" s="10"/>
      <c r="U487" s="11"/>
    </row>
    <row r="488" spans="2:21" x14ac:dyDescent="0.25">
      <c r="B488" s="32">
        <v>43529</v>
      </c>
      <c r="C488" s="10">
        <f>'Equity Fund Metrics'!G486</f>
        <v>-1.819823970508061E-3</v>
      </c>
      <c r="D488" s="10">
        <f>'Equity Fund Metrics'!H486</f>
        <v>-1.3599496722968007E-3</v>
      </c>
      <c r="E488" s="10">
        <f>'Equity Fund Metrics'!I486</f>
        <v>-4.5987429821126025E-4</v>
      </c>
      <c r="F488" s="10">
        <f>'Equity Fund Metrics'!J486</f>
        <v>-1.3829433872073638E-3</v>
      </c>
      <c r="G488" s="36"/>
      <c r="H488" s="10">
        <f t="array" ref="H488">PRODUCT(1+C$8:C488)</f>
        <v>1.2504102823722851</v>
      </c>
      <c r="I488" s="10">
        <f t="array" ref="I488">PRODUCT(1+D$8:D488)</f>
        <v>1.2255475486400158</v>
      </c>
      <c r="J488" s="10">
        <f t="array" ref="J488">PRODUCT(1+E$8:E488)</f>
        <v>1.033536443050082</v>
      </c>
      <c r="K488" s="10">
        <f t="array" ref="K488">PRODUCT(1+F$8:F488)</f>
        <v>1.2287649774142479</v>
      </c>
      <c r="L488" s="36"/>
      <c r="M488" s="10">
        <f>1-H488/MAX(H$8:H488)</f>
        <v>0.2377391525786251</v>
      </c>
      <c r="N488" s="10">
        <f>1-I488/MAX(I$8:I488)</f>
        <v>3.9717140881803004E-2</v>
      </c>
      <c r="O488" s="10">
        <f>1-J488/MAX(J$8:J488)</f>
        <v>0.21966503329565235</v>
      </c>
      <c r="P488" s="10">
        <f>1-K488/MAX(K$8:K488)</f>
        <v>4.8475279441701491E-2</v>
      </c>
      <c r="Q488" s="36"/>
      <c r="R488" s="10"/>
      <c r="S488" s="10"/>
      <c r="T488" s="10"/>
      <c r="U488" s="11"/>
    </row>
    <row r="489" spans="2:21" x14ac:dyDescent="0.25">
      <c r="B489" s="32">
        <v>43530</v>
      </c>
      <c r="C489" s="10">
        <f>'Equity Fund Metrics'!G487</f>
        <v>-5.7540429001213811E-3</v>
      </c>
      <c r="D489" s="10">
        <f>'Equity Fund Metrics'!H487</f>
        <v>-6.0569651059818597E-3</v>
      </c>
      <c r="E489" s="10">
        <f>'Equity Fund Metrics'!I487</f>
        <v>3.0292220586047858E-4</v>
      </c>
      <c r="F489" s="10">
        <f>'Equity Fund Metrics'!J487</f>
        <v>-6.0418189956888352E-3</v>
      </c>
      <c r="G489" s="36"/>
      <c r="H489" s="10">
        <f t="array" ref="H489">PRODUCT(1+C$8:C489)</f>
        <v>1.2432153679647622</v>
      </c>
      <c r="I489" s="10">
        <f t="array" ref="I489">PRODUCT(1+D$8:D489)</f>
        <v>1.2181244499021817</v>
      </c>
      <c r="J489" s="10">
        <f t="array" ref="J489">PRODUCT(1+E$8:E489)</f>
        <v>1.033849524189248</v>
      </c>
      <c r="K489" s="10">
        <f t="array" ref="K489">PRODUCT(1+F$8:F489)</f>
        <v>1.2213410018324695</v>
      </c>
      <c r="L489" s="36"/>
      <c r="M489" s="10">
        <f>1-H489/MAX(H$8:H489)</f>
        <v>0.24212523419577059</v>
      </c>
      <c r="N489" s="10">
        <f>1-I489/MAX(I$8:I489)</f>
        <v>4.5533540651354398E-2</v>
      </c>
      <c r="O489" s="10">
        <f>1-J489/MAX(J$8:J489)</f>
        <v>0.21942865250622812</v>
      </c>
      <c r="P489" s="10">
        <f>1-K489/MAX(K$8:K489)</f>
        <v>5.4224219573237975E-2</v>
      </c>
      <c r="Q489" s="36"/>
      <c r="R489" s="10"/>
      <c r="S489" s="10"/>
      <c r="T489" s="10"/>
      <c r="U489" s="11"/>
    </row>
    <row r="490" spans="2:21" x14ac:dyDescent="0.25">
      <c r="B490" s="32">
        <v>43531</v>
      </c>
      <c r="C490" s="10">
        <f>'Equity Fund Metrics'!G488</f>
        <v>-1.157450745711508E-2</v>
      </c>
      <c r="D490" s="10">
        <f>'Equity Fund Metrics'!H488</f>
        <v>-8.3656111673685585E-3</v>
      </c>
      <c r="E490" s="10">
        <f>'Equity Fund Metrics'!I488</f>
        <v>-3.2088962897465212E-3</v>
      </c>
      <c r="F490" s="10">
        <f>'Equity Fund Metrics'!J488</f>
        <v>-8.5260559818558842E-3</v>
      </c>
      <c r="G490" s="36"/>
      <c r="H490" s="10">
        <f t="array" ref="H490">PRODUCT(1+C$8:C490)</f>
        <v>1.2288257624174539</v>
      </c>
      <c r="I490" s="10">
        <f t="array" ref="I490">PRODUCT(1+D$8:D490)</f>
        <v>1.2079340944008354</v>
      </c>
      <c r="J490" s="10">
        <f t="array" ref="J490">PRODUCT(1+E$8:E490)</f>
        <v>1.0305320082869209</v>
      </c>
      <c r="K490" s="10">
        <f t="array" ref="K490">PRODUCT(1+F$8:F490)</f>
        <v>1.2109277800779099</v>
      </c>
      <c r="L490" s="36"/>
      <c r="M490" s="10">
        <f>1-H490/MAX(H$8:H490)</f>
        <v>0.25089726132413104</v>
      </c>
      <c r="N490" s="10">
        <f>1-I490/MAX(I$8:I490)</f>
        <v>5.3518235922559998E-2</v>
      </c>
      <c r="O490" s="10">
        <f>1-J490/MAX(J$8:J490)</f>
        <v>0.22193342500708335</v>
      </c>
      <c r="P490" s="10">
        <f>1-K490/MAX(K$8:K490)</f>
        <v>6.2287956823440016E-2</v>
      </c>
      <c r="Q490" s="36"/>
      <c r="R490" s="10"/>
      <c r="S490" s="10"/>
      <c r="T490" s="10"/>
      <c r="U490" s="11"/>
    </row>
    <row r="491" spans="2:21" x14ac:dyDescent="0.25">
      <c r="B491" s="32">
        <v>43532</v>
      </c>
      <c r="C491" s="10">
        <f>'Equity Fund Metrics'!G489</f>
        <v>2.3767122534774643E-3</v>
      </c>
      <c r="D491" s="10">
        <f>'Equity Fund Metrics'!H489</f>
        <v>-1.9996059093926322E-3</v>
      </c>
      <c r="E491" s="10">
        <f>'Equity Fund Metrics'!I489</f>
        <v>4.3763181628700965E-3</v>
      </c>
      <c r="F491" s="10">
        <f>'Equity Fund Metrics'!J489</f>
        <v>-1.7807900012491271E-3</v>
      </c>
      <c r="G491" s="36"/>
      <c r="H491" s="10">
        <f t="array" ref="H491">PRODUCT(1+C$8:C491)</f>
        <v>1.2317463276643803</v>
      </c>
      <c r="I491" s="10">
        <f t="array" ref="I491">PRODUCT(1+D$8:D491)</f>
        <v>1.2055187022475147</v>
      </c>
      <c r="J491" s="10">
        <f t="array" ref="J491">PRODUCT(1+E$8:E491)</f>
        <v>1.0350419442322059</v>
      </c>
      <c r="K491" s="10">
        <f t="array" ref="K491">PRODUCT(1+F$8:F491)</f>
        <v>1.2087713719949125</v>
      </c>
      <c r="L491" s="36"/>
      <c r="M491" s="10">
        <f>1-H491/MAX(H$8:H491)</f>
        <v>0.2491168596660065</v>
      </c>
      <c r="N491" s="10">
        <f>1-I491/MAX(I$8:I491)</f>
        <v>5.5410826451141704E-2</v>
      </c>
      <c r="O491" s="10">
        <f>1-J491/MAX(J$8:J491)</f>
        <v>0.21852835812301985</v>
      </c>
      <c r="P491" s="10">
        <f>1-K491/MAX(K$8:K491)</f>
        <v>6.3957825053979622E-2</v>
      </c>
      <c r="Q491" s="36"/>
      <c r="R491" s="10"/>
      <c r="S491" s="10"/>
      <c r="T491" s="10"/>
      <c r="U491" s="11"/>
    </row>
    <row r="492" spans="2:21" x14ac:dyDescent="0.25">
      <c r="B492" s="32">
        <v>43535</v>
      </c>
      <c r="C492" s="10">
        <f>'Equity Fund Metrics'!G490</f>
        <v>3.4642446554020268E-2</v>
      </c>
      <c r="D492" s="10">
        <f>'Equity Fund Metrics'!H490</f>
        <v>1.4501113548121447E-2</v>
      </c>
      <c r="E492" s="10">
        <f>'Equity Fund Metrics'!I490</f>
        <v>2.014133300589882E-2</v>
      </c>
      <c r="F492" s="10">
        <f>'Equity Fund Metrics'!J490</f>
        <v>1.5508180198416387E-2</v>
      </c>
      <c r="G492" s="36"/>
      <c r="H492" s="10">
        <f t="array" ref="H492">PRODUCT(1+C$8:C492)</f>
        <v>1.2744170339886043</v>
      </c>
      <c r="I492" s="10">
        <f t="array" ref="I492">PRODUCT(1+D$8:D492)</f>
        <v>1.2230000658331899</v>
      </c>
      <c r="J492" s="10">
        <f t="array" ref="J492">PRODUCT(1+E$8:E492)</f>
        <v>1.0558890687060596</v>
      </c>
      <c r="K492" s="10">
        <f t="array" ref="K492">PRODUCT(1+F$8:F492)</f>
        <v>1.2275172162504968</v>
      </c>
      <c r="L492" s="36"/>
      <c r="M492" s="10">
        <f>1-H492/MAX(H$8:H492)</f>
        <v>0.22310443060867124</v>
      </c>
      <c r="N492" s="10">
        <f>1-I492/MAX(I$8:I492)</f>
        <v>4.1713231589183497E-2</v>
      </c>
      <c r="O492" s="10">
        <f>1-J492/MAX(J$8:J492)</f>
        <v>0.20278847754930918</v>
      </c>
      <c r="P492" s="10">
        <f>1-K492/MAX(K$8:K492)</f>
        <v>4.9441514331598935E-2</v>
      </c>
      <c r="Q492" s="36"/>
      <c r="R492" s="10"/>
      <c r="S492" s="10"/>
      <c r="T492" s="10"/>
      <c r="U492" s="11"/>
    </row>
    <row r="493" spans="2:21" x14ac:dyDescent="0.25">
      <c r="B493" s="32">
        <v>43536</v>
      </c>
      <c r="C493" s="10">
        <f>'Equity Fund Metrics'!G491</f>
        <v>1.1235241493046333E-2</v>
      </c>
      <c r="D493" s="10">
        <f>'Equity Fund Metrics'!H491</f>
        <v>3.7709392067002412E-3</v>
      </c>
      <c r="E493" s="10">
        <f>'Equity Fund Metrics'!I491</f>
        <v>7.4643022863460917E-3</v>
      </c>
      <c r="F493" s="10">
        <f>'Equity Fund Metrics'!J491</f>
        <v>4.1441543210175456E-3</v>
      </c>
      <c r="G493" s="36"/>
      <c r="H493" s="10">
        <f t="array" ref="H493">PRODUCT(1+C$8:C493)</f>
        <v>1.2887354171283181</v>
      </c>
      <c r="I493" s="10">
        <f t="array" ref="I493">PRODUCT(1+D$8:D493)</f>
        <v>1.2276119247312371</v>
      </c>
      <c r="J493" s="10">
        <f t="array" ref="J493">PRODUCT(1+E$8:E493)</f>
        <v>1.0637705438957301</v>
      </c>
      <c r="K493" s="10">
        <f t="array" ref="K493">PRODUCT(1+F$8:F493)</f>
        <v>1.2326042370263446</v>
      </c>
      <c r="L493" s="36"/>
      <c r="M493" s="10">
        <f>1-H493/MAX(H$8:H493)</f>
        <v>0.21437582127168198</v>
      </c>
      <c r="N493" s="10">
        <f>1-I493/MAX(I$8:I493)</f>
        <v>3.8099590442921105E-2</v>
      </c>
      <c r="O493" s="10">
        <f>1-J493/MAX(J$8:J493)</f>
        <v>0.19683784975957896</v>
      </c>
      <c r="P493" s="10">
        <f>1-K493/MAX(K$8:K493)</f>
        <v>4.5502253275836457E-2</v>
      </c>
      <c r="Q493" s="36"/>
      <c r="R493" s="10"/>
      <c r="S493" s="10"/>
      <c r="T493" s="10"/>
      <c r="U493" s="11"/>
    </row>
    <row r="494" spans="2:21" x14ac:dyDescent="0.25">
      <c r="B494" s="32">
        <v>43537</v>
      </c>
      <c r="C494" s="10">
        <f>'Equity Fund Metrics'!G492</f>
        <v>4.4221804604083204E-3</v>
      </c>
      <c r="D494" s="10">
        <f>'Equity Fund Metrics'!H492</f>
        <v>6.6193389347408704E-3</v>
      </c>
      <c r="E494" s="10">
        <f>'Equity Fund Metrics'!I492</f>
        <v>-2.1971584743325501E-3</v>
      </c>
      <c r="F494" s="10">
        <f>'Equity Fund Metrics'!J492</f>
        <v>6.5094810110242424E-3</v>
      </c>
      <c r="G494" s="36"/>
      <c r="H494" s="10">
        <f t="array" ref="H494">PRODUCT(1+C$8:C494)</f>
        <v>1.294434437708579</v>
      </c>
      <c r="I494" s="10">
        <f t="array" ref="I494">PRODUCT(1+D$8:D494)</f>
        <v>1.2357379041413628</v>
      </c>
      <c r="J494" s="10">
        <f t="array" ref="J494">PRODUCT(1+E$8:E494)</f>
        <v>1.0614332714304642</v>
      </c>
      <c r="K494" s="10">
        <f t="array" ref="K494">PRODUCT(1+F$8:F494)</f>
        <v>1.2406278509013755</v>
      </c>
      <c r="L494" s="36"/>
      <c r="M494" s="10">
        <f>1-H494/MAX(H$8:H494)</f>
        <v>0.21090164937928524</v>
      </c>
      <c r="N494" s="10">
        <f>1-I494/MAX(I$8:I494)</f>
        <v>3.1732445610596849E-2</v>
      </c>
      <c r="O494" s="10">
        <f>1-J494/MAX(J$8:J494)</f>
        <v>0.19860252428424297</v>
      </c>
      <c r="P494" s="10">
        <f>1-K494/MAX(K$8:K494)</f>
        <v>3.9288968318470174E-2</v>
      </c>
      <c r="Q494" s="36"/>
      <c r="R494" s="10"/>
      <c r="S494" s="10"/>
      <c r="T494" s="10"/>
      <c r="U494" s="11"/>
    </row>
    <row r="495" spans="2:21" x14ac:dyDescent="0.25">
      <c r="B495" s="32">
        <v>43538</v>
      </c>
      <c r="C495" s="10">
        <f>'Equity Fund Metrics'!G493</f>
        <v>1.1116691889408337E-2</v>
      </c>
      <c r="D495" s="10">
        <f>'Equity Fund Metrics'!H493</f>
        <v>-6.3986497258350372E-4</v>
      </c>
      <c r="E495" s="10">
        <f>'Equity Fund Metrics'!I493</f>
        <v>1.175655686199184E-2</v>
      </c>
      <c r="F495" s="10">
        <f>'Equity Fund Metrics'!J493</f>
        <v>-5.203712948391166E-5</v>
      </c>
      <c r="G495" s="36"/>
      <c r="H495" s="10">
        <f t="array" ref="H495">PRODUCT(1+C$8:C495)</f>
        <v>1.3088242665236247</v>
      </c>
      <c r="I495" s="10">
        <f t="array" ref="I495">PRODUCT(1+D$8:D495)</f>
        <v>1.2349471987412088</v>
      </c>
      <c r="J495" s="10">
        <f t="array" ref="J495">PRODUCT(1+E$8:E495)</f>
        <v>1.0739120720412463</v>
      </c>
      <c r="K495" s="10">
        <f t="array" ref="K495">PRODUCT(1+F$8:F495)</f>
        <v>1.2405632921892569</v>
      </c>
      <c r="L495" s="36"/>
      <c r="M495" s="10">
        <f>1-H495/MAX(H$8:H495)</f>
        <v>0.2021294861449946</v>
      </c>
      <c r="N495" s="10">
        <f>1-I495/MAX(I$8:I495)</f>
        <v>3.2352006102739805E-2</v>
      </c>
      <c r="O495" s="10">
        <f>1-J495/MAX(J$8:J495)</f>
        <v>0.18918084929193402</v>
      </c>
      <c r="P495" s="10">
        <f>1-K495/MAX(K$8:K495)</f>
        <v>3.9338960962822411E-2</v>
      </c>
      <c r="Q495" s="36"/>
      <c r="R495" s="10"/>
      <c r="S495" s="10"/>
      <c r="T495" s="10"/>
      <c r="U495" s="11"/>
    </row>
    <row r="496" spans="2:21" x14ac:dyDescent="0.25">
      <c r="B496" s="32">
        <v>43539</v>
      </c>
      <c r="C496" s="10">
        <f>'Equity Fund Metrics'!G494</f>
        <v>1.3007987371140839E-2</v>
      </c>
      <c r="D496" s="10">
        <f>'Equity Fund Metrics'!H494</f>
        <v>4.940455945184441E-3</v>
      </c>
      <c r="E496" s="10">
        <f>'Equity Fund Metrics'!I494</f>
        <v>8.0675314259563979E-3</v>
      </c>
      <c r="F496" s="10">
        <f>'Equity Fund Metrics'!J494</f>
        <v>5.3438325164822604E-3</v>
      </c>
      <c r="G496" s="36"/>
      <c r="H496" s="10">
        <f t="array" ref="H496">PRODUCT(1+C$8:C496)</f>
        <v>1.3258494360536066</v>
      </c>
      <c r="I496" s="10">
        <f t="array" ref="I496">PRODUCT(1+D$8:D496)</f>
        <v>1.2410484009712188</v>
      </c>
      <c r="J496" s="10">
        <f t="array" ref="J496">PRODUCT(1+E$8:E496)</f>
        <v>1.082575891431153</v>
      </c>
      <c r="K496" s="10">
        <f t="array" ref="K496">PRODUCT(1+F$8:F496)</f>
        <v>1.2471926546488121</v>
      </c>
      <c r="L496" s="36"/>
      <c r="M496" s="10">
        <f>1-H496/MAX(H$8:H496)</f>
        <v>0.19175079657696303</v>
      </c>
      <c r="N496" s="10">
        <f>1-I496/MAX(I$8:I496)</f>
        <v>2.7571383818444151E-2</v>
      </c>
      <c r="O496" s="10">
        <f>1-J496/MAX(J$8:J496)</f>
        <v>0.18263954031282947</v>
      </c>
      <c r="P496" s="10">
        <f>1-K496/MAX(K$8:K496)</f>
        <v>3.4205349265097884E-2</v>
      </c>
      <c r="Q496" s="36"/>
      <c r="R496" s="10"/>
      <c r="S496" s="10"/>
      <c r="T496" s="10"/>
      <c r="U496" s="11"/>
    </row>
    <row r="497" spans="2:21" x14ac:dyDescent="0.25">
      <c r="B497" s="32">
        <v>43542</v>
      </c>
      <c r="C497" s="10">
        <f>'Equity Fund Metrics'!G495</f>
        <v>1.020858622552745E-2</v>
      </c>
      <c r="D497" s="10">
        <f>'Equity Fund Metrics'!H495</f>
        <v>3.6258461361771133E-3</v>
      </c>
      <c r="E497" s="10">
        <f>'Equity Fund Metrics'!I495</f>
        <v>6.5827400893503363E-3</v>
      </c>
      <c r="F497" s="10">
        <f>'Equity Fund Metrics'!J495</f>
        <v>3.9549831406446301E-3</v>
      </c>
      <c r="G497" s="36"/>
      <c r="H497" s="10">
        <f t="array" ref="H497">PRODUCT(1+C$8:C497)</f>
        <v>1.3393844843436269</v>
      </c>
      <c r="I497" s="10">
        <f t="array" ref="I497">PRODUCT(1+D$8:D497)</f>
        <v>1.245548251520689</v>
      </c>
      <c r="J497" s="10">
        <f t="array" ref="J497">PRODUCT(1+E$8:E497)</f>
        <v>1.0897022071514411</v>
      </c>
      <c r="K497" s="10">
        <f t="array" ref="K497">PRODUCT(1+F$8:F497)</f>
        <v>1.2521252805710841</v>
      </c>
      <c r="L497" s="36"/>
      <c r="M497" s="10">
        <f>1-H497/MAX(H$8:H497)</f>
        <v>0.18349971489210504</v>
      </c>
      <c r="N497" s="10">
        <f>1-I497/MAX(I$8:I497)</f>
        <v>2.404550727775423E-2</v>
      </c>
      <c r="O497" s="10">
        <f>1-J497/MAX(J$8:J497)</f>
        <v>0.17725906884739684</v>
      </c>
      <c r="P497" s="10">
        <f>1-K497/MAX(K$8:K497)</f>
        <v>3.0385647704116447E-2</v>
      </c>
      <c r="Q497" s="36"/>
      <c r="R497" s="10"/>
      <c r="S497" s="10"/>
      <c r="T497" s="10"/>
      <c r="U497" s="11"/>
    </row>
    <row r="498" spans="2:21" x14ac:dyDescent="0.25">
      <c r="B498" s="32">
        <v>43543</v>
      </c>
      <c r="C498" s="10">
        <f>'Equity Fund Metrics'!G496</f>
        <v>-7.9246461830505543E-3</v>
      </c>
      <c r="D498" s="10">
        <f>'Equity Fund Metrics'!H496</f>
        <v>2.480939064384291E-4</v>
      </c>
      <c r="E498" s="10">
        <f>'Equity Fund Metrics'!I496</f>
        <v>-8.1727400894889835E-3</v>
      </c>
      <c r="F498" s="10">
        <f>'Equity Fund Metrics'!J496</f>
        <v>-1.6054309803602011E-4</v>
      </c>
      <c r="G498" s="36"/>
      <c r="H498" s="10">
        <f t="array" ref="H498">PRODUCT(1+C$8:C498)</f>
        <v>1.3287703362021361</v>
      </c>
      <c r="I498" s="10">
        <f t="array" ref="I498">PRODUCT(1+D$8:D498)</f>
        <v>1.2458572644520665</v>
      </c>
      <c r="J498" s="10">
        <f t="array" ref="J498">PRODUCT(1+E$8:E498)</f>
        <v>1.0807963542374499</v>
      </c>
      <c r="K498" s="10">
        <f t="array" ref="K498">PRODUCT(1+F$8:F498)</f>
        <v>1.2519242604994119</v>
      </c>
      <c r="L498" s="36"/>
      <c r="M498" s="10">
        <f>1-H498/MAX(H$8:H498)</f>
        <v>0.18997019075994492</v>
      </c>
      <c r="N498" s="10">
        <f>1-I498/MAX(I$8:I498)</f>
        <v>2.380337891514861E-2</v>
      </c>
      <c r="O498" s="10">
        <f>1-J498/MAX(J$8:J498)</f>
        <v>0.18398311663869116</v>
      </c>
      <c r="P498" s="10">
        <f>1-K498/MAX(K$8:K498)</f>
        <v>3.0541312596134351E-2</v>
      </c>
      <c r="Q498" s="36"/>
      <c r="R498" s="10"/>
      <c r="S498" s="10"/>
      <c r="T498" s="10"/>
      <c r="U498" s="11"/>
    </row>
    <row r="499" spans="2:21" x14ac:dyDescent="0.25">
      <c r="B499" s="32">
        <v>43544</v>
      </c>
      <c r="C499" s="10">
        <f>'Equity Fund Metrics'!G497</f>
        <v>8.7384352023529566E-3</v>
      </c>
      <c r="D499" s="10">
        <f>'Equity Fund Metrics'!H497</f>
        <v>-3.0101026933490038E-3</v>
      </c>
      <c r="E499" s="10">
        <f>'Equity Fund Metrics'!I497</f>
        <v>1.174853789570196E-2</v>
      </c>
      <c r="F499" s="10">
        <f>'Equity Fund Metrics'!J497</f>
        <v>-2.4226757985639055E-3</v>
      </c>
      <c r="G499" s="36"/>
      <c r="H499" s="10">
        <f t="array" ref="H499">PRODUCT(1+C$8:C499)</f>
        <v>1.3403817096838473</v>
      </c>
      <c r="I499" s="10">
        <f t="array" ref="I499">PRODUCT(1+D$8:D499)</f>
        <v>1.2421071061448108</v>
      </c>
      <c r="J499" s="10">
        <f t="array" ref="J499">PRODUCT(1+E$8:E499)</f>
        <v>1.0934941311627453</v>
      </c>
      <c r="K499" s="10">
        <f t="array" ref="K499">PRODUCT(1+F$8:F499)</f>
        <v>1.2488912538918648</v>
      </c>
      <c r="L499" s="36"/>
      <c r="M499" s="10">
        <f>1-H499/MAX(H$8:H499)</f>
        <v>0.18289179775992637</v>
      </c>
      <c r="N499" s="10">
        <f>1-I499/MAX(I$8:I499)</f>
        <v>2.6741830993514348E-2</v>
      </c>
      <c r="O499" s="10">
        <f>1-J499/MAX(J$8:J499)</f>
        <v>0.17439611136098809</v>
      </c>
      <c r="P499" s="10">
        <f>1-K499/MAX(K$8:K499)</f>
        <v>3.2889996695815271E-2</v>
      </c>
      <c r="Q499" s="36"/>
      <c r="R499" s="10"/>
      <c r="S499" s="10"/>
      <c r="T499" s="10"/>
      <c r="U499" s="11"/>
    </row>
    <row r="500" spans="2:21" x14ac:dyDescent="0.25">
      <c r="B500" s="32">
        <v>43545</v>
      </c>
      <c r="C500" s="10">
        <f>'Equity Fund Metrics'!G498</f>
        <v>3.6830351100967329E-2</v>
      </c>
      <c r="D500" s="10">
        <f>'Equity Fund Metrics'!H498</f>
        <v>1.1294895476018363E-2</v>
      </c>
      <c r="E500" s="10">
        <f>'Equity Fund Metrics'!I498</f>
        <v>2.5535455624948966E-2</v>
      </c>
      <c r="F500" s="10">
        <f>'Equity Fund Metrics'!J498</f>
        <v>1.257166825726581E-2</v>
      </c>
      <c r="G500" s="36"/>
      <c r="H500" s="10">
        <f t="array" ref="H500">PRODUCT(1+C$8:C500)</f>
        <v>1.3897484386608183</v>
      </c>
      <c r="I500" s="10">
        <f t="array" ref="I500">PRODUCT(1+D$8:D500)</f>
        <v>1.256136576078736</v>
      </c>
      <c r="J500" s="10">
        <f t="array" ref="J500">PRODUCT(1+E$8:E500)</f>
        <v>1.1214170020251937</v>
      </c>
      <c r="K500" s="10">
        <f t="array" ref="K500">PRODUCT(1+F$8:F500)</f>
        <v>1.2645919004251942</v>
      </c>
      <c r="L500" s="36"/>
      <c r="M500" s="10">
        <f>1-H500/MAX(H$8:H500)</f>
        <v>0.15279741578394423</v>
      </c>
      <c r="N500" s="10">
        <f>1-I500/MAX(I$8:I500)</f>
        <v>1.5748981703405218E-2</v>
      </c>
      <c r="O500" s="10">
        <f>1-J500/MAX(J$8:J500)</f>
        <v>0.15331393989886133</v>
      </c>
      <c r="P500" s="10">
        <f>1-K500/MAX(K$8:K500)</f>
        <v>2.0731810565991715E-2</v>
      </c>
      <c r="Q500" s="36"/>
      <c r="R500" s="10"/>
      <c r="S500" s="10"/>
      <c r="T500" s="10"/>
      <c r="U500" s="11"/>
    </row>
    <row r="501" spans="2:21" x14ac:dyDescent="0.25">
      <c r="B501" s="32">
        <v>43546</v>
      </c>
      <c r="C501" s="10">
        <f>'Equity Fund Metrics'!G499</f>
        <v>-2.0708376826880537E-2</v>
      </c>
      <c r="D501" s="10">
        <f>'Equity Fund Metrics'!H499</f>
        <v>-1.9246527084271325E-2</v>
      </c>
      <c r="E501" s="10">
        <f>'Equity Fund Metrics'!I499</f>
        <v>-1.4618497426092114E-3</v>
      </c>
      <c r="F501" s="10">
        <f>'Equity Fund Metrics'!J499</f>
        <v>-1.9319619571401783E-2</v>
      </c>
      <c r="G501" s="36"/>
      <c r="H501" s="10">
        <f t="array" ref="H501">PRODUCT(1+C$8:C501)</f>
        <v>1.3609690042984612</v>
      </c>
      <c r="I501" s="10">
        <f t="array" ref="I501">PRODUCT(1+D$8:D501)</f>
        <v>1.2319603094456928</v>
      </c>
      <c r="J501" s="10">
        <f t="array" ref="J501">PRODUCT(1+E$8:E501)</f>
        <v>1.1197776588694255</v>
      </c>
      <c r="K501" s="10">
        <f t="array" ref="K501">PRODUCT(1+F$8:F501)</f>
        <v>1.2401604659959033</v>
      </c>
      <c r="L501" s="36"/>
      <c r="M501" s="10">
        <f>1-H501/MAX(H$8:H501)</f>
        <v>0.17034160614659732</v>
      </c>
      <c r="N501" s="10">
        <f>1-I501/MAX(I$8:I501)</f>
        <v>3.4692395584772218E-2</v>
      </c>
      <c r="O501" s="10">
        <f>1-J501/MAX(J$8:J501)</f>
        <v>0.15455166769789097</v>
      </c>
      <c r="P501" s="10">
        <f>1-K501/MAX(K$8:K501)</f>
        <v>3.9650899444232279E-2</v>
      </c>
      <c r="Q501" s="36"/>
      <c r="R501" s="10"/>
      <c r="S501" s="10"/>
      <c r="T501" s="10"/>
      <c r="U501" s="11"/>
    </row>
    <row r="502" spans="2:21" x14ac:dyDescent="0.25">
      <c r="B502" s="32">
        <v>43549</v>
      </c>
      <c r="C502" s="10">
        <f>'Equity Fund Metrics'!G500</f>
        <v>-1.2090936837826138E-2</v>
      </c>
      <c r="D502" s="10">
        <f>'Equity Fund Metrics'!H500</f>
        <v>-7.5180201743429986E-4</v>
      </c>
      <c r="E502" s="10">
        <f>'Equity Fund Metrics'!I500</f>
        <v>-1.1339134820391839E-2</v>
      </c>
      <c r="F502" s="10">
        <f>'Equity Fund Metrics'!J500</f>
        <v>-1.3187587584538919E-3</v>
      </c>
      <c r="G502" s="36"/>
      <c r="H502" s="10">
        <f t="array" ref="H502">PRODUCT(1+C$8:C502)</f>
        <v>1.3445136140292495</v>
      </c>
      <c r="I502" s="10">
        <f t="array" ref="I502">PRODUCT(1+D$8:D502)</f>
        <v>1.2310341191996526</v>
      </c>
      <c r="J502" s="10">
        <f t="array" ref="J502">PRODUCT(1+E$8:E502)</f>
        <v>1.1070803490266423</v>
      </c>
      <c r="K502" s="10">
        <f t="array" ref="K502">PRODUCT(1+F$8:F502)</f>
        <v>1.2385249935194831</v>
      </c>
      <c r="L502" s="36"/>
      <c r="M502" s="10">
        <f>1-H502/MAX(H$8:H502)</f>
        <v>0.180372953383651</v>
      </c>
      <c r="N502" s="10">
        <f>1-I502/MAX(I$8:I502)</f>
        <v>3.5418115789216165E-2</v>
      </c>
      <c r="O502" s="10">
        <f>1-J502/MAX(J$8:J502)</f>
        <v>0.16413832032154008</v>
      </c>
      <c r="P502" s="10">
        <f>1-K502/MAX(K$8:K502)</f>
        <v>4.0917368231763396E-2</v>
      </c>
      <c r="Q502" s="36"/>
      <c r="R502" s="10"/>
      <c r="S502" s="10"/>
      <c r="T502" s="10"/>
      <c r="U502" s="11"/>
    </row>
    <row r="503" spans="2:21" x14ac:dyDescent="0.25">
      <c r="B503" s="32">
        <v>43550</v>
      </c>
      <c r="C503" s="10">
        <f>'Equity Fund Metrics'!G501</f>
        <v>-1.0331653431536303E-2</v>
      </c>
      <c r="D503" s="10">
        <f>'Equity Fund Metrics'!H501</f>
        <v>7.4540574949519822E-3</v>
      </c>
      <c r="E503" s="10">
        <f>'Equity Fund Metrics'!I501</f>
        <v>-1.7785710926488285E-2</v>
      </c>
      <c r="F503" s="10">
        <f>'Equity Fund Metrics'!J501</f>
        <v>6.5647719486275676E-3</v>
      </c>
      <c r="G503" s="36"/>
      <c r="H503" s="10">
        <f t="array" ref="H503">PRODUCT(1+C$8:C503)</f>
        <v>1.3306225653351169</v>
      </c>
      <c r="I503" s="10">
        <f t="array" ref="I503">PRODUCT(1+D$8:D503)</f>
        <v>1.2402103183024142</v>
      </c>
      <c r="J503" s="10">
        <f t="array" ref="J503">PRODUCT(1+E$8:E503)</f>
        <v>1.0873901379664588</v>
      </c>
      <c r="K503" s="10">
        <f t="array" ref="K503">PRODUCT(1+F$8:F503)</f>
        <v>1.2466556276546139</v>
      </c>
      <c r="L503" s="36"/>
      <c r="M503" s="10">
        <f>1-H503/MAX(H$8:H503)</f>
        <v>0.18884105597240475</v>
      </c>
      <c r="N503" s="10">
        <f>1-I503/MAX(I$8:I503)</f>
        <v>2.822806696572E-2</v>
      </c>
      <c r="O503" s="10">
        <f>1-J503/MAX(J$8:J503)</f>
        <v>0.17900471453083</v>
      </c>
      <c r="P503" s="10">
        <f>1-K503/MAX(K$8:K503)</f>
        <v>3.4621209474315462E-2</v>
      </c>
      <c r="Q503" s="36"/>
      <c r="R503" s="10"/>
      <c r="S503" s="10"/>
      <c r="T503" s="10"/>
      <c r="U503" s="11"/>
    </row>
    <row r="504" spans="2:21" x14ac:dyDescent="0.25">
      <c r="B504" s="32">
        <v>43551</v>
      </c>
      <c r="C504" s="10">
        <f>'Equity Fund Metrics'!G502</f>
        <v>8.9939833167820282E-3</v>
      </c>
      <c r="D504" s="10">
        <f>'Equity Fund Metrics'!H502</f>
        <v>-5.2292031215378509E-3</v>
      </c>
      <c r="E504" s="10">
        <f>'Equity Fund Metrics'!I502</f>
        <v>1.4223186438319879E-2</v>
      </c>
      <c r="F504" s="10">
        <f>'Equity Fund Metrics'!J502</f>
        <v>-4.5180437996218568E-3</v>
      </c>
      <c r="G504" s="36"/>
      <c r="H504" s="10">
        <f t="array" ref="H504">PRODUCT(1+C$8:C504)</f>
        <v>1.3425901624886747</v>
      </c>
      <c r="I504" s="10">
        <f t="array" ref="I504">PRODUCT(1+D$8:D504)</f>
        <v>1.2337250066345837</v>
      </c>
      <c r="J504" s="10">
        <f t="array" ref="J504">PRODUCT(1+E$8:E504)</f>
        <v>1.1028562906299459</v>
      </c>
      <c r="K504" s="10">
        <f t="array" ref="K504">PRODUCT(1+F$8:F504)</f>
        <v>1.2410231829258254</v>
      </c>
      <c r="L504" s="36"/>
      <c r="M504" s="10">
        <f>1-H504/MAX(H$8:H504)</f>
        <v>0.18154550596256203</v>
      </c>
      <c r="N504" s="10">
        <f>1-I504/MAX(I$8:I504)</f>
        <v>3.3309659791365798E-2</v>
      </c>
      <c r="O504" s="10">
        <f>1-J504/MAX(J$8:J504)</f>
        <v>0.16732754552062046</v>
      </c>
      <c r="P504" s="10">
        <f>1-K504/MAX(K$8:K504)</f>
        <v>3.8982833133136441E-2</v>
      </c>
      <c r="Q504" s="36"/>
      <c r="R504" s="10"/>
      <c r="S504" s="10"/>
      <c r="T504" s="10"/>
      <c r="U504" s="11"/>
    </row>
    <row r="505" spans="2:21" x14ac:dyDescent="0.25">
      <c r="B505" s="32">
        <v>43552</v>
      </c>
      <c r="C505" s="10">
        <f>'Equity Fund Metrics'!G503</f>
        <v>1.3265453413435768E-3</v>
      </c>
      <c r="D505" s="10">
        <f>'Equity Fund Metrics'!H503</f>
        <v>3.7906594885495082E-3</v>
      </c>
      <c r="E505" s="10">
        <f>'Equity Fund Metrics'!I503</f>
        <v>-2.4641141472059314E-3</v>
      </c>
      <c r="F505" s="10">
        <f>'Equity Fund Metrics'!J503</f>
        <v>3.6674537811892116E-3</v>
      </c>
      <c r="G505" s="36"/>
      <c r="H505" s="10">
        <f t="array" ref="H505">PRODUCT(1+C$8:C505)</f>
        <v>1.3443711692140579</v>
      </c>
      <c r="I505" s="10">
        <f t="array" ref="I505">PRODUCT(1+D$8:D505)</f>
        <v>1.238401638037244</v>
      </c>
      <c r="J505" s="10">
        <f t="array" ref="J505">PRODUCT(1+E$8:E505)</f>
        <v>1.1001387268418696</v>
      </c>
      <c r="K505" s="10">
        <f t="array" ref="K505">PRODUCT(1+F$8:F505)</f>
        <v>1.24557457809059</v>
      </c>
      <c r="L505" s="36"/>
      <c r="M505" s="10">
        <f>1-H505/MAX(H$8:H505)</f>
        <v>0.18045978896639492</v>
      </c>
      <c r="N505" s="10">
        <f>1-I505/MAX(I$8:I505)</f>
        <v>2.964526588076466E-2</v>
      </c>
      <c r="O505" s="10">
        <f>1-J505/MAX(J$8:J505)</f>
        <v>0.16937934549569178</v>
      </c>
      <c r="P505" s="10">
        <f>1-K505/MAX(K$8:K505)</f>
        <v>3.5458347090722819E-2</v>
      </c>
      <c r="Q505" s="36"/>
      <c r="R505" s="10"/>
      <c r="S505" s="10"/>
      <c r="T505" s="10"/>
      <c r="U505" s="11"/>
    </row>
    <row r="506" spans="2:21" x14ac:dyDescent="0.25">
      <c r="B506" s="32">
        <v>43553</v>
      </c>
      <c r="C506" s="10">
        <f>'Equity Fund Metrics'!G504</f>
        <v>6.517485058561423E-3</v>
      </c>
      <c r="D506" s="10">
        <f>'Equity Fund Metrics'!H504</f>
        <v>6.3052896232989042E-3</v>
      </c>
      <c r="E506" s="10">
        <f>'Equity Fund Metrics'!I504</f>
        <v>2.1219543526251883E-4</v>
      </c>
      <c r="F506" s="10">
        <f>'Equity Fund Metrics'!J504</f>
        <v>6.3158993950620298E-3</v>
      </c>
      <c r="G506" s="36"/>
      <c r="H506" s="10">
        <f t="array" ref="H506">PRODUCT(1+C$8:C506)</f>
        <v>1.3531330882225712</v>
      </c>
      <c r="I506" s="10">
        <f t="array" ref="I506">PRODUCT(1+D$8:D506)</f>
        <v>1.2462101190350365</v>
      </c>
      <c r="J506" s="10">
        <f t="array" ref="J506">PRODUCT(1+E$8:E506)</f>
        <v>1.1003721712578609</v>
      </c>
      <c r="K506" s="10">
        <f t="array" ref="K506">PRODUCT(1+F$8:F506)</f>
        <v>1.253441501814857</v>
      </c>
      <c r="L506" s="36"/>
      <c r="M506" s="10">
        <f>1-H506/MAX(H$8:H506)</f>
        <v>0.1751184478860931</v>
      </c>
      <c r="N506" s="10">
        <f>1-I506/MAX(I$8:I506)</f>
        <v>2.3526898244803807E-2</v>
      </c>
      <c r="O506" s="10">
        <f>1-J506/MAX(J$8:J506)</f>
        <v>0.1692030915843713</v>
      </c>
      <c r="P506" s="10">
        <f>1-K506/MAX(K$8:K506)</f>
        <v>2.9366399048601055E-2</v>
      </c>
      <c r="Q506" s="36"/>
      <c r="R506" s="10"/>
      <c r="S506" s="10"/>
      <c r="T506" s="10"/>
      <c r="U506" s="11"/>
    </row>
    <row r="507" spans="2:21" x14ac:dyDescent="0.25">
      <c r="B507" s="32">
        <v>43556</v>
      </c>
      <c r="C507" s="10">
        <f>'Equity Fund Metrics'!G505</f>
        <v>6.7911760993357717E-3</v>
      </c>
      <c r="D507" s="10">
        <f>'Equity Fund Metrics'!H505</f>
        <v>1.1859058998986871E-2</v>
      </c>
      <c r="E507" s="10">
        <f>'Equity Fund Metrics'!I505</f>
        <v>-5.0678828996510994E-3</v>
      </c>
      <c r="F507" s="10">
        <f>'Equity Fund Metrics'!J505</f>
        <v>1.1605664854004315E-2</v>
      </c>
      <c r="G507" s="36"/>
      <c r="H507" s="10">
        <f t="array" ref="H507">PRODUCT(1+C$8:C507)</f>
        <v>1.3623224533105287</v>
      </c>
      <c r="I507" s="10">
        <f t="array" ref="I507">PRODUCT(1+D$8:D507)</f>
        <v>1.2609889983618074</v>
      </c>
      <c r="J507" s="10">
        <f t="array" ref="J507">PRODUCT(1+E$8:E507)</f>
        <v>1.0947956139478912</v>
      </c>
      <c r="K507" s="10">
        <f t="array" ref="K507">PRODUCT(1+F$8:F507)</f>
        <v>1.2679885237990203</v>
      </c>
      <c r="L507" s="36"/>
      <c r="M507" s="10">
        <f>1-H507/MAX(H$8:H507)</f>
        <v>0.16951653200459416</v>
      </c>
      <c r="N507" s="10">
        <f>1-I507/MAX(I$8:I507)</f>
        <v>1.1946846120165167E-2</v>
      </c>
      <c r="O507" s="10">
        <f>1-J507/MAX(J$8:J507)</f>
        <v>0.17341347302961396</v>
      </c>
      <c r="P507" s="10">
        <f>1-K507/MAX(K$8:K507)</f>
        <v>1.8101550779923592E-2</v>
      </c>
      <c r="Q507" s="36"/>
      <c r="R507" s="10"/>
      <c r="S507" s="10"/>
      <c r="T507" s="10"/>
      <c r="U507" s="11"/>
    </row>
    <row r="508" spans="2:21" x14ac:dyDescent="0.25">
      <c r="B508" s="32">
        <v>43557</v>
      </c>
      <c r="C508" s="10">
        <f>'Equity Fund Metrics'!G506</f>
        <v>1.4536828694946546E-2</v>
      </c>
      <c r="D508" s="10">
        <f>'Equity Fund Metrics'!H506</f>
        <v>4.8999986429354436E-4</v>
      </c>
      <c r="E508" s="10">
        <f>'Equity Fund Metrics'!I506</f>
        <v>1.4046828830653002E-2</v>
      </c>
      <c r="F508" s="10">
        <f>'Equity Fund Metrics'!J506</f>
        <v>1.1923413058261944E-3</v>
      </c>
      <c r="G508" s="36"/>
      <c r="H508" s="10">
        <f t="array" ref="H508">PRODUCT(1+C$8:C508)</f>
        <v>1.3821263014415832</v>
      </c>
      <c r="I508" s="10">
        <f t="array" ref="I508">PRODUCT(1+D$8:D508)</f>
        <v>1.2616068827998803</v>
      </c>
      <c r="J508" s="10">
        <f t="array" ref="J508">PRODUCT(1+E$8:E508)</f>
        <v>1.1101740205415669</v>
      </c>
      <c r="K508" s="10">
        <f t="array" ref="K508">PRODUCT(1+F$8:F508)</f>
        <v>1.2695003988912594</v>
      </c>
      <c r="L508" s="36"/>
      <c r="M508" s="10">
        <f>1-H508/MAX(H$8:H508)</f>
        <v>0.15744393609635976</v>
      </c>
      <c r="N508" s="10">
        <f>1-I508/MAX(I$8:I508)</f>
        <v>1.1462700208849319E-2</v>
      </c>
      <c r="O508" s="10">
        <f>1-J508/MAX(J$8:J508)</f>
        <v>0.16180255357153694</v>
      </c>
      <c r="P508" s="10">
        <f>1-K508/MAX(K$8:K508)</f>
        <v>1.6930792700791786E-2</v>
      </c>
      <c r="Q508" s="36"/>
      <c r="R508" s="10"/>
      <c r="S508" s="10"/>
      <c r="T508" s="10"/>
      <c r="U508" s="11"/>
    </row>
    <row r="509" spans="2:21" x14ac:dyDescent="0.25">
      <c r="B509" s="32">
        <v>43558</v>
      </c>
      <c r="C509" s="10">
        <f>'Equity Fund Metrics'!G507</f>
        <v>6.8550015842976375E-3</v>
      </c>
      <c r="D509" s="10">
        <f>'Equity Fund Metrics'!H507</f>
        <v>1.5735315779115133E-3</v>
      </c>
      <c r="E509" s="10">
        <f>'Equity Fund Metrics'!I507</f>
        <v>5.2814700063861242E-3</v>
      </c>
      <c r="F509" s="10">
        <f>'Equity Fund Metrics'!J507</f>
        <v>1.8376050782308194E-3</v>
      </c>
      <c r="G509" s="36"/>
      <c r="H509" s="10">
        <f t="array" ref="H509">PRODUCT(1+C$8:C509)</f>
        <v>1.3916007794276648</v>
      </c>
      <c r="I509" s="10">
        <f t="array" ref="I509">PRODUCT(1+D$8:D509)</f>
        <v>1.2635920610688764</v>
      </c>
      <c r="J509" s="10">
        <f t="array" ref="J509">PRODUCT(1+E$8:E509)</f>
        <v>1.1160373713329264</v>
      </c>
      <c r="K509" s="10">
        <f t="array" ref="K509">PRODUCT(1+F$8:F509)</f>
        <v>1.2718332392710778</v>
      </c>
      <c r="L509" s="36"/>
      <c r="M509" s="10">
        <f>1-H509/MAX(H$8:H509)</f>
        <v>0.15166821294344068</v>
      </c>
      <c r="N509" s="10">
        <f>1-I509/MAX(I$8:I509)</f>
        <v>9.9072055516845614E-3</v>
      </c>
      <c r="O509" s="10">
        <f>1-J509/MAX(J$8:J509)</f>
        <v>0.15737563889879558</v>
      </c>
      <c r="P509" s="10">
        <f>1-K509/MAX(K$8:K509)</f>
        <v>1.5124299733206614E-2</v>
      </c>
      <c r="Q509" s="36"/>
      <c r="R509" s="10"/>
      <c r="S509" s="10"/>
      <c r="T509" s="10"/>
      <c r="U509" s="11"/>
    </row>
    <row r="510" spans="2:21" x14ac:dyDescent="0.25">
      <c r="B510" s="32">
        <v>43559</v>
      </c>
      <c r="C510" s="10">
        <f>'Equity Fund Metrics'!G508</f>
        <v>1.7403674930953628E-3</v>
      </c>
      <c r="D510" s="10">
        <f>'Equity Fund Metrics'!H508</f>
        <v>2.6535761832868765E-3</v>
      </c>
      <c r="E510" s="10">
        <f>'Equity Fund Metrics'!I508</f>
        <v>-9.1320869019151374E-4</v>
      </c>
      <c r="F510" s="10">
        <f>'Equity Fund Metrics'!J508</f>
        <v>2.6079157487773007E-3</v>
      </c>
      <c r="G510" s="36"/>
      <c r="H510" s="10">
        <f t="array" ref="H510">PRODUCT(1+C$8:C510)</f>
        <v>1.3940226761875469</v>
      </c>
      <c r="I510" s="10">
        <f t="array" ref="I510">PRODUCT(1+D$8:D510)</f>
        <v>1.2669450988675193</v>
      </c>
      <c r="J510" s="10">
        <f t="array" ref="J510">PRODUCT(1+E$8:E510)</f>
        <v>1.1150181963068466</v>
      </c>
      <c r="K510" s="10">
        <f t="array" ref="K510">PRODUCT(1+F$8:F510)</f>
        <v>1.2751500732055914</v>
      </c>
      <c r="L510" s="36"/>
      <c r="M510" s="10">
        <f>1-H510/MAX(H$8:H510)</f>
        <v>0.150191803877888</v>
      </c>
      <c r="N510" s="10">
        <f>1-I510/MAX(I$8:I510)</f>
        <v>7.2799188930925407E-3</v>
      </c>
      <c r="O510" s="10">
        <f>1-J510/MAX(J$8:J510)</f>
        <v>0.15814513078792025</v>
      </c>
      <c r="P510" s="10">
        <f>1-K510/MAX(K$8:K510)</f>
        <v>1.2555826883892784E-2</v>
      </c>
      <c r="Q510" s="36"/>
      <c r="R510" s="10"/>
      <c r="S510" s="10"/>
      <c r="T510" s="10"/>
      <c r="U510" s="11"/>
    </row>
    <row r="511" spans="2:21" x14ac:dyDescent="0.25">
      <c r="B511" s="32">
        <v>43560</v>
      </c>
      <c r="C511" s="10">
        <f>'Equity Fund Metrics'!G509</f>
        <v>6.6942394097508906E-3</v>
      </c>
      <c r="D511" s="10">
        <f>'Equity Fund Metrics'!H509</f>
        <v>4.8401262540682666E-3</v>
      </c>
      <c r="E511" s="10">
        <f>'Equity Fund Metrics'!I509</f>
        <v>1.854113155682624E-3</v>
      </c>
      <c r="F511" s="10">
        <f>'Equity Fund Metrics'!J509</f>
        <v>4.9328319118523969E-3</v>
      </c>
      <c r="G511" s="36"/>
      <c r="H511" s="10">
        <f t="array" ref="H511">PRODUCT(1+C$8:C511)</f>
        <v>1.4033545977245681</v>
      </c>
      <c r="I511" s="10">
        <f t="array" ref="I511">PRODUCT(1+D$8:D511)</f>
        <v>1.2730772731030111</v>
      </c>
      <c r="J511" s="10">
        <f t="array" ref="J511">PRODUCT(1+E$8:E511)</f>
        <v>1.1170855662134447</v>
      </c>
      <c r="K511" s="10">
        <f t="array" ref="K511">PRODUCT(1+F$8:F511)</f>
        <v>1.2814401741791008</v>
      </c>
      <c r="L511" s="36"/>
      <c r="M511" s="10">
        <f>1-H511/MAX(H$8:H511)</f>
        <v>0.14450298436067799</v>
      </c>
      <c r="N511" s="10">
        <f>1-I511/MAX(I$8:I511)</f>
        <v>2.4750283655861072E-3</v>
      </c>
      <c r="O511" s="10">
        <f>1-J511/MAX(J$8:J511)</f>
        <v>0.15658423659973864</v>
      </c>
      <c r="P511" s="10">
        <f>1-K511/MAX(K$8:K511)</f>
        <v>7.6849307555728608E-3</v>
      </c>
      <c r="Q511" s="36"/>
      <c r="R511" s="10"/>
      <c r="S511" s="10"/>
      <c r="T511" s="10"/>
      <c r="U511" s="11"/>
    </row>
    <row r="512" spans="2:21" x14ac:dyDescent="0.25">
      <c r="B512" s="32">
        <v>43563</v>
      </c>
      <c r="C512" s="10">
        <f>'Equity Fund Metrics'!G510</f>
        <v>1.5736238994253915E-2</v>
      </c>
      <c r="D512" s="10">
        <f>'Equity Fund Metrics'!H510</f>
        <v>7.6251382500669429E-4</v>
      </c>
      <c r="E512" s="10">
        <f>'Equity Fund Metrics'!I510</f>
        <v>1.4973725169247221E-2</v>
      </c>
      <c r="F512" s="10">
        <f>'Equity Fund Metrics'!J510</f>
        <v>1.5112000834690553E-3</v>
      </c>
      <c r="G512" s="36"/>
      <c r="H512" s="10">
        <f t="array" ref="H512">PRODUCT(1+C$8:C512)</f>
        <v>1.4254381210680469</v>
      </c>
      <c r="I512" s="10">
        <f t="array" ref="I512">PRODUCT(1+D$8:D512)</f>
        <v>1.2740480121240541</v>
      </c>
      <c r="J512" s="10">
        <f t="array" ref="J512">PRODUCT(1+E$8:E512)</f>
        <v>1.1338124984724578</v>
      </c>
      <c r="K512" s="10">
        <f t="array" ref="K512">PRODUCT(1+F$8:F512)</f>
        <v>1.2833766866772811</v>
      </c>
      <c r="L512" s="36"/>
      <c r="M512" s="10">
        <f>1-H512/MAX(H$8:H512)</f>
        <v>0.13104067886370663</v>
      </c>
      <c r="N512" s="10">
        <f>1-I512/MAX(I$8:I512)</f>
        <v>1.7144017839254566E-3</v>
      </c>
      <c r="O512" s="10">
        <f>1-J512/MAX(J$8:J512)</f>
        <v>0.14395516075517223</v>
      </c>
      <c r="P512" s="10">
        <f>1-K512/MAX(K$8:K512)</f>
        <v>6.1853441401029663E-3</v>
      </c>
      <c r="Q512" s="36"/>
      <c r="R512" s="10"/>
      <c r="S512" s="10"/>
      <c r="T512" s="10"/>
      <c r="U512" s="11"/>
    </row>
    <row r="513" spans="2:21" x14ac:dyDescent="0.25">
      <c r="B513" s="32">
        <v>43564</v>
      </c>
      <c r="C513" s="10">
        <f>'Equity Fund Metrics'!G511</f>
        <v>-2.9986996498048146E-3</v>
      </c>
      <c r="D513" s="10">
        <f>'Equity Fund Metrics'!H511</f>
        <v>-5.1248419855188798E-3</v>
      </c>
      <c r="E513" s="10">
        <f>'Equity Fund Metrics'!I511</f>
        <v>2.1261423357140652E-3</v>
      </c>
      <c r="F513" s="10">
        <f>'Equity Fund Metrics'!J511</f>
        <v>-5.0185348687331764E-3</v>
      </c>
      <c r="G513" s="36"/>
      <c r="H513" s="10">
        <f t="array" ref="H513">PRODUCT(1+C$8:C513)</f>
        <v>1.4211636602735818</v>
      </c>
      <c r="I513" s="10">
        <f t="array" ref="I513">PRODUCT(1+D$8:D513)</f>
        <v>1.2675187173799538</v>
      </c>
      <c r="J513" s="10">
        <f t="array" ref="J513">PRODUCT(1+E$8:E513)</f>
        <v>1.1362231452262217</v>
      </c>
      <c r="K513" s="10">
        <f t="array" ref="K513">PRODUCT(1+F$8:F513)</f>
        <v>1.2769360160254719</v>
      </c>
      <c r="L513" s="36"/>
      <c r="M513" s="10">
        <f>1-H513/MAX(H$8:H513)</f>
        <v>0.13364642687569261</v>
      </c>
      <c r="N513" s="10">
        <f>1-I513/MAX(I$8:I513)</f>
        <v>6.8304577312020553E-3</v>
      </c>
      <c r="O513" s="10">
        <f>1-J513/MAX(J$8:J513)</f>
        <v>0.14213508758118432</v>
      </c>
      <c r="P513" s="10">
        <f>1-K513/MAX(K$8:K513)</f>
        <v>1.1172837643593891E-2</v>
      </c>
      <c r="Q513" s="36"/>
      <c r="R513" s="10"/>
      <c r="S513" s="10"/>
      <c r="T513" s="10"/>
      <c r="U513" s="11"/>
    </row>
    <row r="514" spans="2:21" x14ac:dyDescent="0.25">
      <c r="B514" s="32">
        <v>43565</v>
      </c>
      <c r="C514" s="10">
        <f>'Equity Fund Metrics'!G512</f>
        <v>5.6141205843132092E-3</v>
      </c>
      <c r="D514" s="10">
        <f>'Equity Fund Metrics'!H512</f>
        <v>3.4108786610904662E-3</v>
      </c>
      <c r="E514" s="10">
        <f>'Equity Fund Metrics'!I512</f>
        <v>2.2032419232227429E-3</v>
      </c>
      <c r="F514" s="10">
        <f>'Equity Fund Metrics'!J512</f>
        <v>3.5210407572516035E-3</v>
      </c>
      <c r="G514" s="36"/>
      <c r="H514" s="10">
        <f t="array" ref="H514">PRODUCT(1+C$8:C514)</f>
        <v>1.4291422444324016</v>
      </c>
      <c r="I514" s="10">
        <f t="array" ref="I514">PRODUCT(1+D$8:D514)</f>
        <v>1.2718420699255979</v>
      </c>
      <c r="J514" s="10">
        <f t="array" ref="J514">PRODUCT(1+E$8:E514)</f>
        <v>1.13872651969392</v>
      </c>
      <c r="K514" s="10">
        <f t="array" ref="K514">PRODUCT(1+F$8:F514)</f>
        <v>1.2814321597823002</v>
      </c>
      <c r="L514" s="36"/>
      <c r="M514" s="10">
        <f>1-H514/MAX(H$8:H514)</f>
        <v>0.12878261344752218</v>
      </c>
      <c r="N514" s="10">
        <f>1-I514/MAX(I$8:I514)</f>
        <v>3.4428769326323438E-3</v>
      </c>
      <c r="O514" s="10">
        <f>1-J514/MAX(J$8:J514)</f>
        <v>0.14024500364168146</v>
      </c>
      <c r="P514" s="10">
        <f>1-K514/MAX(K$8:K514)</f>
        <v>7.6911369030594479E-3</v>
      </c>
      <c r="Q514" s="36"/>
      <c r="R514" s="10"/>
      <c r="S514" s="10"/>
      <c r="T514" s="10"/>
      <c r="U514" s="11"/>
    </row>
    <row r="515" spans="2:21" x14ac:dyDescent="0.25">
      <c r="B515" s="32">
        <v>43566</v>
      </c>
      <c r="C515" s="10">
        <f>'Equity Fund Metrics'!G513</f>
        <v>-8.3242143503755583E-3</v>
      </c>
      <c r="D515" s="10">
        <f>'Equity Fund Metrics'!H513</f>
        <v>-2.7765824128966887E-4</v>
      </c>
      <c r="E515" s="10">
        <f>'Equity Fund Metrics'!I513</f>
        <v>-8.0465561090858895E-3</v>
      </c>
      <c r="F515" s="10">
        <f>'Equity Fund Metrics'!J513</f>
        <v>-6.7998604674396335E-4</v>
      </c>
      <c r="G515" s="36"/>
      <c r="H515" s="10">
        <f t="array" ref="H515">PRODUCT(1+C$8:C515)</f>
        <v>1.4172457580525695</v>
      </c>
      <c r="I515" s="10">
        <f t="array" ref="I515">PRODUCT(1+D$8:D515)</f>
        <v>1.2714889324932641</v>
      </c>
      <c r="J515" s="10">
        <f t="array" ref="J515">PRODUCT(1+E$8:E515)</f>
        <v>1.1295636928602988</v>
      </c>
      <c r="K515" s="10">
        <f t="array" ref="K515">PRODUCT(1+F$8:F515)</f>
        <v>1.2805608037937992</v>
      </c>
      <c r="L515" s="36"/>
      <c r="M515" s="10">
        <f>1-H515/MAX(H$8:H515)</f>
        <v>0.13603481371895898</v>
      </c>
      <c r="N515" s="10">
        <f>1-I515/MAX(I$8:I515)</f>
        <v>3.7195792307679332E-3</v>
      </c>
      <c r="O515" s="10">
        <f>1-J515/MAX(J$8:J515)</f>
        <v>0.14716307045994559</v>
      </c>
      <c r="P515" s="10">
        <f>1-K515/MAX(K$8:K515)</f>
        <v>8.3658930840257995E-3</v>
      </c>
      <c r="Q515" s="36"/>
      <c r="R515" s="10"/>
      <c r="S515" s="10"/>
      <c r="T515" s="10"/>
      <c r="U515" s="11"/>
    </row>
    <row r="516" spans="2:21" x14ac:dyDescent="0.25">
      <c r="B516" s="32">
        <v>43567</v>
      </c>
      <c r="C516" s="10">
        <f>'Equity Fund Metrics'!G514</f>
        <v>-4.0226909068807881E-4</v>
      </c>
      <c r="D516" s="10">
        <f>'Equity Fund Metrics'!H514</f>
        <v>6.7661983279596605E-3</v>
      </c>
      <c r="E516" s="10">
        <f>'Equity Fund Metrics'!I514</f>
        <v>-7.1684674186477393E-3</v>
      </c>
      <c r="F516" s="10">
        <f>'Equity Fund Metrics'!J514</f>
        <v>6.4077749570272732E-3</v>
      </c>
      <c r="G516" s="36"/>
      <c r="H516" s="10">
        <f t="array" ref="H516">PRODUCT(1+C$8:C516)</f>
        <v>1.4166756438901962</v>
      </c>
      <c r="I516" s="10">
        <f t="array" ref="I516">PRODUCT(1+D$8:D516)</f>
        <v>1.2800920787823193</v>
      </c>
      <c r="J516" s="10">
        <f t="array" ref="J516">PRODUCT(1+E$8:E516)</f>
        <v>1.1214664523307423</v>
      </c>
      <c r="K516" s="10">
        <f t="array" ref="K516">PRODUCT(1+F$8:F516)</f>
        <v>1.2887663492432999</v>
      </c>
      <c r="L516" s="36"/>
      <c r="M516" s="10">
        <f>1-H516/MAX(H$8:H516)</f>
        <v>0.13638236020883032</v>
      </c>
      <c r="N516" s="10">
        <f>1-I516/MAX(I$8:I516)</f>
        <v>0</v>
      </c>
      <c r="O516" s="10">
        <f>1-J516/MAX(J$8:J516)</f>
        <v>0.15327660420277311</v>
      </c>
      <c r="P516" s="10">
        <f>1-K516/MAX(K$8:K516)</f>
        <v>2.0117248871954763E-3</v>
      </c>
      <c r="Q516" s="36"/>
      <c r="R516" s="10"/>
      <c r="S516" s="10"/>
      <c r="T516" s="10"/>
      <c r="U516" s="11"/>
    </row>
    <row r="517" spans="2:21" x14ac:dyDescent="0.25">
      <c r="B517" s="32">
        <v>43570</v>
      </c>
      <c r="C517" s="10">
        <f>'Equity Fund Metrics'!G515</f>
        <v>1.8103483939584386E-3</v>
      </c>
      <c r="D517" s="10">
        <f>'Equity Fund Metrics'!H515</f>
        <v>-6.549259479605718E-4</v>
      </c>
      <c r="E517" s="10">
        <f>'Equity Fund Metrics'!I515</f>
        <v>2.4652743419190104E-3</v>
      </c>
      <c r="F517" s="10">
        <f>'Equity Fund Metrics'!J515</f>
        <v>-5.3166223086462128E-4</v>
      </c>
      <c r="G517" s="36"/>
      <c r="H517" s="10">
        <f t="array" ref="H517">PRODUCT(1+C$8:C517)</f>
        <v>1.4192403203668729</v>
      </c>
      <c r="I517" s="10">
        <f t="array" ref="I517">PRODUCT(1+D$8:D517)</f>
        <v>1.2792537132641459</v>
      </c>
      <c r="J517" s="10">
        <f t="array" ref="J517">PRODUCT(1+E$8:E517)</f>
        <v>1.1242311748009961</v>
      </c>
      <c r="K517" s="10">
        <f t="array" ref="K517">PRODUCT(1+F$8:F517)</f>
        <v>1.2880811608509979</v>
      </c>
      <c r="L517" s="36"/>
      <c r="M517" s="10">
        <f>1-H517/MAX(H$8:H517)</f>
        <v>0.13481891140164026</v>
      </c>
      <c r="N517" s="10">
        <f>1-I517/MAX(I$8:I517)</f>
        <v>6.5492594796068282E-4</v>
      </c>
      <c r="O517" s="10">
        <f>1-J517/MAX(J$8:J517)</f>
        <v>0.1511891987404117</v>
      </c>
      <c r="P517" s="10">
        <f>1-K517/MAX(K$8:K517)</f>
        <v>2.5423175599187386E-3</v>
      </c>
      <c r="Q517" s="36"/>
      <c r="R517" s="10"/>
      <c r="S517" s="10"/>
      <c r="T517" s="10"/>
      <c r="U517" s="11"/>
    </row>
    <row r="518" spans="2:21" x14ac:dyDescent="0.25">
      <c r="B518" s="32">
        <v>43571</v>
      </c>
      <c r="C518" s="10">
        <f>'Equity Fund Metrics'!G516</f>
        <v>1.0044560249222734E-4</v>
      </c>
      <c r="D518" s="10">
        <f>'Equity Fund Metrics'!H516</f>
        <v>6.5535515705805736E-4</v>
      </c>
      <c r="E518" s="10">
        <f>'Equity Fund Metrics'!I516</f>
        <v>-5.5490955456583002E-4</v>
      </c>
      <c r="F518" s="10">
        <f>'Equity Fund Metrics'!J516</f>
        <v>6.2760967932976584E-4</v>
      </c>
      <c r="G518" s="36"/>
      <c r="H518" s="10">
        <f t="array" ref="H518">PRODUCT(1+C$8:C518)</f>
        <v>1.4193828768159333</v>
      </c>
      <c r="I518" s="10">
        <f t="array" ref="I518">PRODUCT(1+D$8:D518)</f>
        <v>1.2800920787823193</v>
      </c>
      <c r="J518" s="10">
        <f t="array" ref="J518">PRODUCT(1+E$8:E518)</f>
        <v>1.1236073281805583</v>
      </c>
      <c r="K518" s="10">
        <f t="array" ref="K518">PRODUCT(1+F$8:F518)</f>
        <v>1.2888895730553105</v>
      </c>
      <c r="L518" s="36"/>
      <c r="M518" s="10">
        <f>1-H518/MAX(H$8:H518)</f>
        <v>0.13473200776593108</v>
      </c>
      <c r="N518" s="10">
        <f>1-I518/MAX(I$8:I518)</f>
        <v>0</v>
      </c>
      <c r="O518" s="10">
        <f>1-J518/MAX(J$8:J518)</f>
        <v>0.15166021196404933</v>
      </c>
      <c r="P518" s="10">
        <f>1-K518/MAX(K$8:K518)</f>
        <v>1.9163034636973109E-3</v>
      </c>
      <c r="Q518" s="36"/>
      <c r="R518" s="10"/>
      <c r="S518" s="10"/>
      <c r="T518" s="10"/>
      <c r="U518" s="11"/>
    </row>
    <row r="519" spans="2:21" x14ac:dyDescent="0.25">
      <c r="B519" s="32">
        <v>43572</v>
      </c>
      <c r="C519" s="10">
        <f>'Equity Fund Metrics'!G517</f>
        <v>1.9473164212617133E-2</v>
      </c>
      <c r="D519" s="10">
        <f>'Equity Fund Metrics'!H517</f>
        <v>-2.4470234179128081E-3</v>
      </c>
      <c r="E519" s="10">
        <f>'Equity Fund Metrics'!I517</f>
        <v>2.1920187630529941E-2</v>
      </c>
      <c r="F519" s="10">
        <f>'Equity Fund Metrics'!J517</f>
        <v>-1.3510140363863108E-3</v>
      </c>
      <c r="G519" s="36"/>
      <c r="H519" s="10">
        <f t="array" ref="H519">PRODUCT(1+C$8:C519)</f>
        <v>1.447022752656747</v>
      </c>
      <c r="I519" s="10">
        <f t="array" ref="I519">PRODUCT(1+D$8:D519)</f>
        <v>1.2769596634884544</v>
      </c>
      <c r="J519" s="10">
        <f t="array" ref="J519">PRODUCT(1+E$8:E519)</f>
        <v>1.1482370116373146</v>
      </c>
      <c r="K519" s="10">
        <f t="array" ref="K519">PRODUCT(1+F$8:F519)</f>
        <v>1.2871482651507609</v>
      </c>
      <c r="L519" s="36"/>
      <c r="M519" s="10">
        <f>1-H519/MAX(H$8:H519)</f>
        <v>0.11788250206523554</v>
      </c>
      <c r="N519" s="10">
        <f>1-I519/MAX(I$8:I519)</f>
        <v>2.4470234179128081E-3</v>
      </c>
      <c r="O519" s="10">
        <f>1-J519/MAX(J$8:J519)</f>
        <v>0.1330644446358572</v>
      </c>
      <c r="P519" s="10">
        <f>1-K519/MAX(K$8:K519)</f>
        <v>3.2647285472061638E-3</v>
      </c>
      <c r="Q519" s="36"/>
      <c r="R519" s="10"/>
      <c r="S519" s="10"/>
      <c r="T519" s="10"/>
      <c r="U519" s="11"/>
    </row>
    <row r="520" spans="2:21" x14ac:dyDescent="0.25">
      <c r="B520" s="32">
        <v>43573</v>
      </c>
      <c r="C520" s="10">
        <f>'Equity Fund Metrics'!G518</f>
        <v>3.5936745403171155E-3</v>
      </c>
      <c r="D520" s="10">
        <f>'Equity Fund Metrics'!H518</f>
        <v>1.96915449068924E-3</v>
      </c>
      <c r="E520" s="10">
        <f>'Equity Fund Metrics'!I518</f>
        <v>1.6245200496278756E-3</v>
      </c>
      <c r="F520" s="10">
        <f>'Equity Fund Metrics'!J518</f>
        <v>2.0503804931706338E-3</v>
      </c>
      <c r="G520" s="36"/>
      <c r="H520" s="10">
        <f t="array" ref="H520">PRODUCT(1+C$8:C520)</f>
        <v>1.4522228814822291</v>
      </c>
      <c r="I520" s="10">
        <f t="array" ref="I520">PRODUCT(1+D$8:D520)</f>
        <v>1.2794741943442416</v>
      </c>
      <c r="J520" s="10">
        <f t="array" ref="J520">PRODUCT(1+E$8:E520)</f>
        <v>1.1501023456844441</v>
      </c>
      <c r="K520" s="10">
        <f t="array" ref="K520">PRODUCT(1+F$8:F520)</f>
        <v>1.2897874088454444</v>
      </c>
      <c r="L520" s="36"/>
      <c r="M520" s="10">
        <f>1-H520/MAX(H$8:H520)</f>
        <v>0.11471245887133918</v>
      </c>
      <c r="N520" s="10">
        <f>1-I520/MAX(I$8:I520)</f>
        <v>4.8268749437585523E-4</v>
      </c>
      <c r="O520" s="10">
        <f>1-J520/MAX(J$8:J520)</f>
        <v>0.13165609044443305</v>
      </c>
      <c r="P520" s="10">
        <f>1-K520/MAX(K$8:K520)</f>
        <v>1.2210419897642488E-3</v>
      </c>
      <c r="Q520" s="36"/>
      <c r="R520" s="10"/>
      <c r="S520" s="10"/>
      <c r="T520" s="10"/>
      <c r="U520" s="11"/>
    </row>
    <row r="521" spans="2:21" x14ac:dyDescent="0.25">
      <c r="B521" s="32">
        <v>43577</v>
      </c>
      <c r="C521" s="10">
        <f>'Equity Fund Metrics'!G519</f>
        <v>3.286467116649705E-3</v>
      </c>
      <c r="D521" s="10">
        <f>'Equity Fund Metrics'!H519</f>
        <v>8.6193975573989334E-4</v>
      </c>
      <c r="E521" s="10">
        <f>'Equity Fund Metrics'!I519</f>
        <v>2.4245273609098117E-3</v>
      </c>
      <c r="F521" s="10">
        <f>'Equity Fund Metrics'!J519</f>
        <v>9.831661237853838E-4</v>
      </c>
      <c r="G521" s="36"/>
      <c r="H521" s="10">
        <f t="array" ref="H521">PRODUCT(1+C$8:C521)</f>
        <v>1.4569955642282668</v>
      </c>
      <c r="I521" s="10">
        <f t="array" ref="I521">PRODUCT(1+D$8:D521)</f>
        <v>1.2805770240187901</v>
      </c>
      <c r="J521" s="10">
        <f t="array" ref="J521">PRODUCT(1+E$8:E521)</f>
        <v>1.1528908002894027</v>
      </c>
      <c r="K521" s="10">
        <f t="array" ref="K521">PRODUCT(1+F$8:F521)</f>
        <v>1.2910554841327062</v>
      </c>
      <c r="L521" s="36"/>
      <c r="M521" s="10">
        <f>1-H521/MAX(H$8:H521)</f>
        <v>0.11180299047864006</v>
      </c>
      <c r="N521" s="10">
        <f>1-I521/MAX(I$8:I521)</f>
        <v>0</v>
      </c>
      <c r="O521" s="10">
        <f>1-J521/MAX(J$8:J521)</f>
        <v>0.12955076687703604</v>
      </c>
      <c r="P521" s="10">
        <f>1-K521/MAX(K$8:K521)</f>
        <v>2.3907635309883268E-4</v>
      </c>
      <c r="Q521" s="36"/>
      <c r="R521" s="10"/>
      <c r="S521" s="10"/>
      <c r="T521" s="10"/>
      <c r="U521" s="11"/>
    </row>
    <row r="522" spans="2:21" x14ac:dyDescent="0.25">
      <c r="B522" s="32">
        <v>43578</v>
      </c>
      <c r="C522" s="10">
        <f>'Equity Fund Metrics'!G520</f>
        <v>1.4423338828208454E-2</v>
      </c>
      <c r="D522" s="10">
        <f>'Equity Fund Metrics'!H520</f>
        <v>8.9916612496732107E-3</v>
      </c>
      <c r="E522" s="10">
        <f>'Equity Fund Metrics'!I520</f>
        <v>5.4316775785352434E-3</v>
      </c>
      <c r="F522" s="10">
        <f>'Equity Fund Metrics'!J520</f>
        <v>9.2632451285999725E-3</v>
      </c>
      <c r="G522" s="36"/>
      <c r="H522" s="10">
        <f t="array" ref="H522">PRODUCT(1+C$8:C522)</f>
        <v>1.4780103049223279</v>
      </c>
      <c r="I522" s="10">
        <f t="array" ref="I522">PRODUCT(1+D$8:D522)</f>
        <v>1.2920915388228817</v>
      </c>
      <c r="J522" s="10">
        <f t="array" ref="J522">PRODUCT(1+E$8:E522)</f>
        <v>1.1591529313998343</v>
      </c>
      <c r="K522" s="10">
        <f t="array" ref="K522">PRODUCT(1+F$8:F522)</f>
        <v>1.3030148475568506</v>
      </c>
      <c r="L522" s="36"/>
      <c r="M522" s="10">
        <f>1-H522/MAX(H$8:H522)</f>
        <v>9.8992224064112011E-2</v>
      </c>
      <c r="N522" s="10">
        <f>1-I522/MAX(I$8:I522)</f>
        <v>0</v>
      </c>
      <c r="O522" s="10">
        <f>1-J522/MAX(J$8:J522)</f>
        <v>0.12482276729422881</v>
      </c>
      <c r="P522" s="10">
        <f>1-K522/MAX(K$8:K522)</f>
        <v>0</v>
      </c>
      <c r="Q522" s="36"/>
      <c r="R522" s="10"/>
      <c r="S522" s="10"/>
      <c r="T522" s="10"/>
      <c r="U522" s="11"/>
    </row>
    <row r="523" spans="2:21" x14ac:dyDescent="0.25">
      <c r="B523" s="32">
        <v>43579</v>
      </c>
      <c r="C523" s="10">
        <f>'Equity Fund Metrics'!G521</f>
        <v>-1.5422436075706036E-3</v>
      </c>
      <c r="D523" s="10">
        <f>'Equity Fund Metrics'!H521</f>
        <v>-2.2191813448250164E-3</v>
      </c>
      <c r="E523" s="10">
        <f>'Equity Fund Metrics'!I521</f>
        <v>6.7693773725441275E-4</v>
      </c>
      <c r="F523" s="10">
        <f>'Equity Fund Metrics'!J521</f>
        <v>-2.1853344579622954E-3</v>
      </c>
      <c r="G523" s="36"/>
      <c r="H523" s="10">
        <f t="array" ref="H523">PRODUCT(1+C$8:C523)</f>
        <v>1.4757308529776378</v>
      </c>
      <c r="I523" s="10">
        <f t="array" ref="I523">PRODUCT(1+D$8:D523)</f>
        <v>1.2892241533841198</v>
      </c>
      <c r="J523" s="10">
        <f t="array" ref="J523">PRODUCT(1+E$8:E523)</f>
        <v>1.1599376057623481</v>
      </c>
      <c r="K523" s="10">
        <f t="array" ref="K523">PRODUCT(1+F$8:F523)</f>
        <v>1.3001673243112482</v>
      </c>
      <c r="L523" s="36"/>
      <c r="M523" s="10">
        <f>1-H523/MAX(H$8:H523)</f>
        <v>0.10038179754692056</v>
      </c>
      <c r="N523" s="10">
        <f>1-I523/MAX(I$8:I523)</f>
        <v>2.2191813448250164E-3</v>
      </c>
      <c r="O523" s="10">
        <f>1-J523/MAX(J$8:J523)</f>
        <v>0.12423032679862434</v>
      </c>
      <c r="P523" s="10">
        <f>1-K523/MAX(K$8:K523)</f>
        <v>2.185334457962318E-3</v>
      </c>
      <c r="Q523" s="36"/>
      <c r="R523" s="10"/>
      <c r="S523" s="10"/>
      <c r="T523" s="10"/>
      <c r="U523" s="11"/>
    </row>
    <row r="524" spans="2:21" x14ac:dyDescent="0.25">
      <c r="B524" s="32">
        <v>43580</v>
      </c>
      <c r="C524" s="10">
        <f>'Equity Fund Metrics'!G522</f>
        <v>-9.075234449293812E-3</v>
      </c>
      <c r="D524" s="10">
        <f>'Equity Fund Metrics'!H522</f>
        <v>-6.1595153212912201E-4</v>
      </c>
      <c r="E524" s="10">
        <f>'Equity Fund Metrics'!I522</f>
        <v>-8.4592829171646899E-3</v>
      </c>
      <c r="F524" s="10">
        <f>'Equity Fund Metrics'!J522</f>
        <v>-1.0389156779873564E-3</v>
      </c>
      <c r="G524" s="36"/>
      <c r="H524" s="10">
        <f t="array" ref="H524">PRODUCT(1+C$8:C524)</f>
        <v>1.4623382495028094</v>
      </c>
      <c r="I524" s="10">
        <f t="array" ref="I524">PRODUCT(1+D$8:D524)</f>
        <v>1.2884300537915849</v>
      </c>
      <c r="J524" s="10">
        <f t="array" ref="J524">PRODUCT(1+E$8:E524)</f>
        <v>1.1501253653889456</v>
      </c>
      <c r="K524" s="10">
        <f t="array" ref="K524">PRODUCT(1+F$8:F524)</f>
        <v>1.2988165600940145</v>
      </c>
      <c r="L524" s="36"/>
      <c r="M524" s="10">
        <f>1-H524/MAX(H$8:H524)</f>
        <v>0.10854604364903453</v>
      </c>
      <c r="N524" s="10">
        <f>1-I524/MAX(I$8:I524)</f>
        <v>2.8337659688046912E-3</v>
      </c>
      <c r="O524" s="10">
        <f>1-J524/MAX(J$8:J524)</f>
        <v>0.13163871023450768</v>
      </c>
      <c r="P524" s="10">
        <f>1-K524/MAX(K$8:K524)</f>
        <v>3.2219797577195397E-3</v>
      </c>
      <c r="Q524" s="36"/>
      <c r="R524" s="10"/>
      <c r="S524" s="10"/>
      <c r="T524" s="10"/>
      <c r="U524" s="11"/>
    </row>
    <row r="525" spans="2:21" x14ac:dyDescent="0.25">
      <c r="B525" s="32">
        <v>43581</v>
      </c>
      <c r="C525" s="10">
        <f>'Equity Fund Metrics'!G523</f>
        <v>-4.7738013318745498E-3</v>
      </c>
      <c r="D525" s="10">
        <f>'Equity Fund Metrics'!H523</f>
        <v>4.6566755525192516E-3</v>
      </c>
      <c r="E525" s="10">
        <f>'Equity Fund Metrics'!I523</f>
        <v>-9.4304768843938014E-3</v>
      </c>
      <c r="F525" s="10">
        <f>'Equity Fund Metrics'!J523</f>
        <v>4.1851517082995612E-3</v>
      </c>
      <c r="G525" s="36"/>
      <c r="H525" s="10">
        <f t="array" ref="H525">PRODUCT(1+C$8:C525)</f>
        <v>1.4553573372196817</v>
      </c>
      <c r="I525" s="10">
        <f t="array" ref="I525">PRODUCT(1+D$8:D525)</f>
        <v>1.2944298545242072</v>
      </c>
      <c r="J525" s="10">
        <f t="array" ref="J525">PRODUCT(1+E$8:E525)</f>
        <v>1.1392791347164901</v>
      </c>
      <c r="K525" s="10">
        <f t="array" ref="K525">PRODUCT(1+F$8:F525)</f>
        <v>1.3042523044392598</v>
      </c>
      <c r="L525" s="36"/>
      <c r="M525" s="10">
        <f>1-H525/MAX(H$8:H525)</f>
        <v>0.11280166773316769</v>
      </c>
      <c r="N525" s="10">
        <f>1-I525/MAX(I$8:I525)</f>
        <v>0</v>
      </c>
      <c r="O525" s="10">
        <f>1-J525/MAX(J$8:J525)</f>
        <v>0.13982777130494362</v>
      </c>
      <c r="P525" s="10">
        <f>1-K525/MAX(K$8:K525)</f>
        <v>0</v>
      </c>
      <c r="Q525" s="36"/>
      <c r="R525" s="10"/>
      <c r="S525" s="10"/>
      <c r="T525" s="10"/>
      <c r="U525" s="11"/>
    </row>
    <row r="526" spans="2:21" x14ac:dyDescent="0.25">
      <c r="B526" s="32">
        <v>43584</v>
      </c>
      <c r="C526" s="10">
        <f>'Equity Fund Metrics'!G524</f>
        <v>1.5173108903352439E-3</v>
      </c>
      <c r="D526" s="10">
        <f>'Equity Fund Metrics'!H524</f>
        <v>1.5676101243944363E-3</v>
      </c>
      <c r="E526" s="10">
        <f>'Equity Fund Metrics'!I524</f>
        <v>-5.0299234059192344E-5</v>
      </c>
      <c r="F526" s="10">
        <f>'Equity Fund Metrics'!J524</f>
        <v>1.5650951626914767E-3</v>
      </c>
      <c r="G526" s="36"/>
      <c r="H526" s="10">
        <f t="array" ref="H526">PRODUCT(1+C$8:C526)</f>
        <v>1.4575655667567744</v>
      </c>
      <c r="I526" s="10">
        <f t="array" ref="I526">PRODUCT(1+D$8:D526)</f>
        <v>1.2964590158694778</v>
      </c>
      <c r="J526" s="10">
        <f t="array" ref="J526">PRODUCT(1+E$8:E526)</f>
        <v>1.1392218298486343</v>
      </c>
      <c r="K526" s="10">
        <f t="array" ref="K526">PRODUCT(1+F$8:F526)</f>
        <v>1.306293583411867</v>
      </c>
      <c r="L526" s="36"/>
      <c r="M526" s="10">
        <f>1-H526/MAX(H$8:H526)</f>
        <v>0.11145551204173199</v>
      </c>
      <c r="N526" s="10">
        <f>1-I526/MAX(I$8:I526)</f>
        <v>0</v>
      </c>
      <c r="O526" s="10">
        <f>1-J526/MAX(J$8:J526)</f>
        <v>0.13987103730920591</v>
      </c>
      <c r="P526" s="10">
        <f>1-K526/MAX(K$8:K526)</f>
        <v>0</v>
      </c>
      <c r="Q526" s="36"/>
      <c r="R526" s="10"/>
      <c r="S526" s="10"/>
      <c r="T526" s="10"/>
      <c r="U526" s="11"/>
    </row>
    <row r="527" spans="2:21" x14ac:dyDescent="0.25">
      <c r="B527" s="32">
        <v>43585</v>
      </c>
      <c r="C527" s="10">
        <f>'Equity Fund Metrics'!G525</f>
        <v>-1.9256224849523718E-2</v>
      </c>
      <c r="D527" s="10">
        <f>'Equity Fund Metrics'!H525</f>
        <v>5.1041034198973101E-4</v>
      </c>
      <c r="E527" s="10">
        <f>'Equity Fund Metrics'!I525</f>
        <v>-1.9766635191513449E-2</v>
      </c>
      <c r="F527" s="10">
        <f>'Equity Fund Metrics'!J525</f>
        <v>-4.7792141758594143E-4</v>
      </c>
      <c r="G527" s="36"/>
      <c r="H527" s="10">
        <f t="array" ref="H527">PRODUCT(1+C$8:C527)</f>
        <v>1.4294983564703825</v>
      </c>
      <c r="I527" s="10">
        <f t="array" ref="I527">PRODUCT(1+D$8:D527)</f>
        <v>1.2971207419591433</v>
      </c>
      <c r="J527" s="10">
        <f t="array" ref="J527">PRODUCT(1+E$8:E527)</f>
        <v>1.1167032475358079</v>
      </c>
      <c r="K527" s="10">
        <f t="array" ref="K527">PRODUCT(1+F$8:F527)</f>
        <v>1.3056692777306993</v>
      </c>
      <c r="L527" s="36"/>
      <c r="M527" s="10">
        <f>1-H527/MAX(H$8:H527)</f>
        <v>0.12856552449066128</v>
      </c>
      <c r="N527" s="10">
        <f>1-I527/MAX(I$8:I527)</f>
        <v>0</v>
      </c>
      <c r="O527" s="10">
        <f>1-J527/MAX(J$8:J527)</f>
        <v>0.15687289273236982</v>
      </c>
      <c r="P527" s="10">
        <f>1-K527/MAX(K$8:K527)</f>
        <v>4.7792141758595807E-4</v>
      </c>
      <c r="Q527" s="36"/>
      <c r="R527" s="10"/>
      <c r="S527" s="10"/>
      <c r="T527" s="10"/>
      <c r="U527" s="11"/>
    </row>
    <row r="528" spans="2:21" x14ac:dyDescent="0.25">
      <c r="B528" s="32">
        <v>43586</v>
      </c>
      <c r="C528" s="10">
        <f>'Equity Fund Metrics'!G526</f>
        <v>4.9085534444143653E-2</v>
      </c>
      <c r="D528" s="10">
        <f>'Equity Fund Metrics'!H526</f>
        <v>-7.5163983391309808E-3</v>
      </c>
      <c r="E528" s="10">
        <f>'Equity Fund Metrics'!I526</f>
        <v>5.6601932783274633E-2</v>
      </c>
      <c r="F528" s="10">
        <f>'Equity Fund Metrics'!J526</f>
        <v>-4.6863016999672486E-3</v>
      </c>
      <c r="G528" s="36"/>
      <c r="H528" s="10">
        <f t="array" ref="H528">PRODUCT(1+C$8:C528)</f>
        <v>1.4996660472847563</v>
      </c>
      <c r="I528" s="10">
        <f t="array" ref="I528">PRODUCT(1+D$8:D528)</f>
        <v>1.2873710657686293</v>
      </c>
      <c r="J528" s="10">
        <f t="array" ref="J528">PRODUCT(1+E$8:E528)</f>
        <v>1.1799108096916944</v>
      </c>
      <c r="K528" s="10">
        <f t="array" ref="K528">PRODUCT(1+F$8:F528)</f>
        <v>1.2995505175748749</v>
      </c>
      <c r="L528" s="36"/>
      <c r="M528" s="10">
        <f>1-H528/MAX(H$8:H528)</f>
        <v>8.5790697527233339E-2</v>
      </c>
      <c r="N528" s="10">
        <f>1-I528/MAX(I$8:I528)</f>
        <v>7.5163983391309808E-3</v>
      </c>
      <c r="O528" s="10">
        <f>1-J528/MAX(J$8:J528)</f>
        <v>0.10915026887905044</v>
      </c>
      <c r="P528" s="10">
        <f>1-K528/MAX(K$8:K528)</f>
        <v>5.1619834336015247E-3</v>
      </c>
      <c r="Q528" s="36"/>
      <c r="R528" s="10"/>
      <c r="S528" s="10"/>
      <c r="T528" s="10"/>
      <c r="U528" s="11"/>
    </row>
    <row r="529" spans="2:21" x14ac:dyDescent="0.25">
      <c r="B529" s="32">
        <v>43587</v>
      </c>
      <c r="C529" s="10">
        <f>'Equity Fund Metrics'!G527</f>
        <v>-6.5076194798610043E-3</v>
      </c>
      <c r="D529" s="10">
        <f>'Equity Fund Metrics'!H527</f>
        <v>-2.1589884689142691E-3</v>
      </c>
      <c r="E529" s="10">
        <f>'Equity Fund Metrics'!I527</f>
        <v>-4.3486310109467352E-3</v>
      </c>
      <c r="F529" s="10">
        <f>'Equity Fund Metrics'!J527</f>
        <v>-2.3764200194616061E-3</v>
      </c>
      <c r="G529" s="36"/>
      <c r="H529" s="10">
        <f t="array" ref="H529">PRODUCT(1+C$8:C529)</f>
        <v>1.4899067913021597</v>
      </c>
      <c r="I529" s="10">
        <f t="array" ref="I529">PRODUCT(1+D$8:D529)</f>
        <v>1.284591646482421</v>
      </c>
      <c r="J529" s="10">
        <f t="array" ref="J529">PRODUCT(1+E$8:E529)</f>
        <v>1.1747798129545177</v>
      </c>
      <c r="K529" s="10">
        <f t="array" ref="K529">PRODUCT(1+F$8:F529)</f>
        <v>1.2964622397086083</v>
      </c>
      <c r="L529" s="36"/>
      <c r="M529" s="10">
        <f>1-H529/MAX(H$8:H529)</f>
        <v>9.1740023792675318E-2</v>
      </c>
      <c r="N529" s="10">
        <f>1-I529/MAX(I$8:I529)</f>
        <v>9.6591589907032427E-3</v>
      </c>
      <c r="O529" s="10">
        <f>1-J529/MAX(J$8:J529)</f>
        <v>0.11302424564589664</v>
      </c>
      <c r="P529" s="10">
        <f>1-K529/MAX(K$8:K529)</f>
        <v>7.5261364122913843E-3</v>
      </c>
      <c r="Q529" s="36"/>
      <c r="R529" s="10"/>
      <c r="S529" s="10"/>
      <c r="T529" s="10"/>
      <c r="U529" s="11"/>
    </row>
    <row r="530" spans="2:21" x14ac:dyDescent="0.25">
      <c r="B530" s="32">
        <v>43588</v>
      </c>
      <c r="C530" s="10">
        <f>'Equity Fund Metrics'!G528</f>
        <v>1.2431246281290331E-2</v>
      </c>
      <c r="D530" s="10">
        <f>'Equity Fund Metrics'!H528</f>
        <v>9.7879375609148944E-3</v>
      </c>
      <c r="E530" s="10">
        <f>'Equity Fund Metrics'!I528</f>
        <v>2.6433087203754368E-3</v>
      </c>
      <c r="F530" s="10">
        <f>'Equity Fund Metrics'!J528</f>
        <v>9.9201029969336659E-3</v>
      </c>
      <c r="G530" s="36"/>
      <c r="H530" s="10">
        <f t="array" ref="H530">PRODUCT(1+C$8:C530)</f>
        <v>1.5084281895610039</v>
      </c>
      <c r="I530" s="10">
        <f t="array" ref="I530">PRODUCT(1+D$8:D530)</f>
        <v>1.2971651493094638</v>
      </c>
      <c r="J530" s="10">
        <f t="array" ref="J530">PRODUCT(1+E$8:E530)</f>
        <v>1.1778851186786214</v>
      </c>
      <c r="K530" s="10">
        <f t="array" ref="K530">PRODUCT(1+F$8:F530)</f>
        <v>1.3093232786581528</v>
      </c>
      <c r="L530" s="36"/>
      <c r="M530" s="10">
        <f>1-H530/MAX(H$8:H530)</f>
        <v>8.0449220341003214E-2</v>
      </c>
      <c r="N530" s="10">
        <f>1-I530/MAX(I$8:I530)</f>
        <v>0</v>
      </c>
      <c r="O530" s="10">
        <f>1-J530/MAX(J$8:J530)</f>
        <v>0.11067969489965079</v>
      </c>
      <c r="P530" s="10">
        <f>1-K530/MAX(K$8:K530)</f>
        <v>0</v>
      </c>
      <c r="Q530" s="36"/>
      <c r="R530" s="10"/>
      <c r="S530" s="10"/>
      <c r="T530" s="10"/>
      <c r="U530" s="11"/>
    </row>
    <row r="531" spans="2:21" x14ac:dyDescent="0.25">
      <c r="B531" s="32">
        <v>43591</v>
      </c>
      <c r="C531" s="10">
        <f>'Equity Fund Metrics'!G529</f>
        <v>-1.5442766472957614E-2</v>
      </c>
      <c r="D531" s="10">
        <f>'Equity Fund Metrics'!H529</f>
        <v>-4.1150760341630566E-3</v>
      </c>
      <c r="E531" s="10">
        <f>'Equity Fund Metrics'!I529</f>
        <v>-1.1327690438794558E-2</v>
      </c>
      <c r="F531" s="10">
        <f>'Equity Fund Metrics'!J529</f>
        <v>-4.6814605561027837E-3</v>
      </c>
      <c r="G531" s="36"/>
      <c r="H531" s="10">
        <f t="array" ref="H531">PRODUCT(1+C$8:C531)</f>
        <v>1.4851338852883871</v>
      </c>
      <c r="I531" s="10">
        <f t="array" ref="I531">PRODUCT(1+D$8:D531)</f>
        <v>1.2918272160911888</v>
      </c>
      <c r="J531" s="10">
        <f t="array" ref="J531">PRODUCT(1+E$8:E531)</f>
        <v>1.1645424006817673</v>
      </c>
      <c r="K531" s="10">
        <f t="array" ref="K531">PRODUCT(1+F$8:F531)</f>
        <v>1.3031937333739276</v>
      </c>
      <c r="L531" s="36"/>
      <c r="M531" s="10">
        <f>1-H531/MAX(H$8:H531)</f>
        <v>9.4649628291303189E-2</v>
      </c>
      <c r="N531" s="10">
        <f>1-I531/MAX(I$8:I531)</f>
        <v>4.1150760341631676E-3</v>
      </c>
      <c r="O531" s="10">
        <f>1-J531/MAX(J$8:J531)</f>
        <v>0.12075364001676181</v>
      </c>
      <c r="P531" s="10">
        <f>1-K531/MAX(K$8:K531)</f>
        <v>4.6814605561026346E-3</v>
      </c>
      <c r="Q531" s="36"/>
      <c r="R531" s="10"/>
      <c r="S531" s="10"/>
      <c r="T531" s="10"/>
      <c r="U531" s="11"/>
    </row>
    <row r="532" spans="2:21" x14ac:dyDescent="0.25">
      <c r="B532" s="32">
        <v>43592</v>
      </c>
      <c r="C532" s="10">
        <f>'Equity Fund Metrics'!G530</f>
        <v>-2.6957111052680838E-2</v>
      </c>
      <c r="D532" s="10">
        <f>'Equity Fund Metrics'!H530</f>
        <v>-1.6699978531664383E-2</v>
      </c>
      <c r="E532" s="10">
        <f>'Equity Fund Metrics'!I530</f>
        <v>-1.0257132521016454E-2</v>
      </c>
      <c r="F532" s="10">
        <f>'Equity Fund Metrics'!J530</f>
        <v>-1.7212835157715205E-2</v>
      </c>
      <c r="G532" s="36"/>
      <c r="H532" s="10">
        <f t="array" ref="H532">PRODUCT(1+C$8:C532)</f>
        <v>1.4450989662145686</v>
      </c>
      <c r="I532" s="10">
        <f t="array" ref="I532">PRODUCT(1+D$8:D532)</f>
        <v>1.2702537293158462</v>
      </c>
      <c r="J532" s="10">
        <f t="array" ref="J532">PRODUCT(1+E$8:E532)</f>
        <v>1.1525975349516318</v>
      </c>
      <c r="K532" s="10">
        <f t="array" ref="K532">PRODUCT(1+F$8:F532)</f>
        <v>1.2807620744627948</v>
      </c>
      <c r="L532" s="36"/>
      <c r="M532" s="10">
        <f>1-H532/MAX(H$8:H532)</f>
        <v>0.11905525880304046</v>
      </c>
      <c r="N532" s="10">
        <f>1-I532/MAX(I$8:I532)</f>
        <v>2.0746332884400753E-2</v>
      </c>
      <c r="O532" s="10">
        <f>1-J532/MAX(J$8:J532)</f>
        <v>0.12977218644973121</v>
      </c>
      <c r="P532" s="10">
        <f>1-K532/MAX(K$8:K532)</f>
        <v>2.1813714504968273E-2</v>
      </c>
      <c r="Q532" s="36"/>
      <c r="R532" s="10"/>
      <c r="S532" s="10"/>
      <c r="T532" s="10"/>
      <c r="U532" s="11"/>
    </row>
    <row r="533" spans="2:21" x14ac:dyDescent="0.25">
      <c r="B533" s="32">
        <v>43593</v>
      </c>
      <c r="C533" s="10">
        <f>'Equity Fund Metrics'!G531</f>
        <v>1.9729645151422837E-4</v>
      </c>
      <c r="D533" s="10">
        <f>'Equity Fund Metrics'!H531</f>
        <v>-1.3892477921289004E-3</v>
      </c>
      <c r="E533" s="10">
        <f>'Equity Fund Metrics'!I531</f>
        <v>1.5865442436431287E-3</v>
      </c>
      <c r="F533" s="10">
        <f>'Equity Fund Metrics'!J531</f>
        <v>-1.3099205799467438E-3</v>
      </c>
      <c r="G533" s="36"/>
      <c r="H533" s="10">
        <f t="array" ref="H533">PRODUCT(1+C$8:C533)</f>
        <v>1.4453840791126895</v>
      </c>
      <c r="I533" s="10">
        <f t="array" ref="I533">PRODUCT(1+D$8:D533)</f>
        <v>1.2684890321269506</v>
      </c>
      <c r="J533" s="10">
        <f t="array" ref="J533">PRODUCT(1+E$8:E533)</f>
        <v>1.1544261819359465</v>
      </c>
      <c r="K533" s="10">
        <f t="array" ref="K533">PRODUCT(1+F$8:F533)</f>
        <v>1.2790843778634406</v>
      </c>
      <c r="L533" s="36"/>
      <c r="M533" s="10">
        <f>1-H533/MAX(H$8:H533)</f>
        <v>0.11888145153162222</v>
      </c>
      <c r="N533" s="10">
        <f>1-I533/MAX(I$8:I533)</f>
        <v>2.2106758879375299E-2</v>
      </c>
      <c r="O533" s="10">
        <f>1-J533/MAX(J$8:J533)</f>
        <v>0.12839153152148497</v>
      </c>
      <c r="P533" s="10">
        <f>1-K533/MAX(K$8:K533)</f>
        <v>2.3095060851359928E-2</v>
      </c>
      <c r="Q533" s="36"/>
      <c r="R533" s="10"/>
      <c r="S533" s="10"/>
      <c r="T533" s="10"/>
      <c r="U533" s="11"/>
    </row>
    <row r="534" spans="2:21" x14ac:dyDescent="0.25">
      <c r="B534" s="32">
        <v>43594</v>
      </c>
      <c r="C534" s="10">
        <f>'Equity Fund Metrics'!G532</f>
        <v>-1.0744125081357248E-2</v>
      </c>
      <c r="D534" s="10">
        <f>'Equity Fund Metrics'!H532</f>
        <v>-3.0257450893088622E-3</v>
      </c>
      <c r="E534" s="10">
        <f>'Equity Fund Metrics'!I532</f>
        <v>-7.7183799920483853E-3</v>
      </c>
      <c r="F534" s="10">
        <f>'Equity Fund Metrics'!J532</f>
        <v>-3.4116640889112811E-3</v>
      </c>
      <c r="G534" s="36"/>
      <c r="H534" s="10">
        <f t="array" ref="H534">PRODUCT(1+C$8:C534)</f>
        <v>1.4298546917761004</v>
      </c>
      <c r="I534" s="10">
        <f t="array" ref="I534">PRODUCT(1+D$8:D534)</f>
        <v>1.2646509076671504</v>
      </c>
      <c r="J534" s="10">
        <f t="array" ref="J534">PRODUCT(1+E$8:E534)</f>
        <v>1.1455158819909952</v>
      </c>
      <c r="K534" s="10">
        <f t="array" ref="K534">PRODUCT(1+F$8:F534)</f>
        <v>1.2747205716247965</v>
      </c>
      <c r="L534" s="36"/>
      <c r="M534" s="10">
        <f>1-H534/MAX(H$8:H534)</f>
        <v>0.1283482994278704</v>
      </c>
      <c r="N534" s="10">
        <f>1-I534/MAX(I$8:I534)</f>
        <v>2.5065614551564308E-2</v>
      </c>
      <c r="O534" s="10">
        <f>1-J534/MAX(J$8:J534)</f>
        <v>0.13511893688548948</v>
      </c>
      <c r="P534" s="10">
        <f>1-K534/MAX(K$8:K534)</f>
        <v>2.6427932350533423E-2</v>
      </c>
      <c r="Q534" s="36"/>
      <c r="R534" s="10"/>
      <c r="S534" s="10"/>
      <c r="T534" s="10"/>
      <c r="U534" s="11"/>
    </row>
    <row r="535" spans="2:21" x14ac:dyDescent="0.25">
      <c r="B535" s="32">
        <v>43595</v>
      </c>
      <c r="C535" s="10">
        <f>'Equity Fund Metrics'!G533</f>
        <v>-1.3853687465702036E-2</v>
      </c>
      <c r="D535" s="10">
        <f>'Equity Fund Metrics'!H533</f>
        <v>5.0233599657891759E-3</v>
      </c>
      <c r="E535" s="10">
        <f>'Equity Fund Metrics'!I533</f>
        <v>-1.8877047431491212E-2</v>
      </c>
      <c r="F535" s="10">
        <f>'Equity Fund Metrics'!J533</f>
        <v>4.0795075942146146E-3</v>
      </c>
      <c r="G535" s="36"/>
      <c r="H535" s="10">
        <f t="array" ref="H535">PRODUCT(1+C$8:C535)</f>
        <v>1.4100459317548666</v>
      </c>
      <c r="I535" s="10">
        <f t="array" ref="I535">PRODUCT(1+D$8:D535)</f>
        <v>1.2710037044074245</v>
      </c>
      <c r="J535" s="10">
        <f t="array" ref="J535">PRODUCT(1+E$8:E535)</f>
        <v>1.1238919243531247</v>
      </c>
      <c r="K535" s="10">
        <f t="array" ref="K535">PRODUCT(1+F$8:F535)</f>
        <v>1.2799208038772414</v>
      </c>
      <c r="L535" s="36"/>
      <c r="M535" s="10">
        <f>1-H535/MAX(H$8:H535)</f>
        <v>0.1404238896665444</v>
      </c>
      <c r="N535" s="10">
        <f>1-I535/MAX(I$8:I535)</f>
        <v>2.0168168190431435E-2</v>
      </c>
      <c r="O535" s="10">
        <f>1-J535/MAX(J$8:J535)</f>
        <v>0.15144533773650071</v>
      </c>
      <c r="P535" s="10">
        <f>1-K535/MAX(K$8:K535)</f>
        <v>2.2456237707042304E-2</v>
      </c>
      <c r="Q535" s="36"/>
      <c r="R535" s="10"/>
      <c r="S535" s="10"/>
      <c r="T535" s="10"/>
      <c r="U535" s="11"/>
    </row>
    <row r="536" spans="2:21" x14ac:dyDescent="0.25">
      <c r="B536" s="32">
        <v>43598</v>
      </c>
      <c r="C536" s="10">
        <f>'Equity Fund Metrics'!G534</f>
        <v>-5.81192902819061E-2</v>
      </c>
      <c r="D536" s="10">
        <f>'Equity Fund Metrics'!H534</f>
        <v>-2.5130124793844355E-2</v>
      </c>
      <c r="E536" s="10">
        <f>'Equity Fund Metrics'!I534</f>
        <v>-3.2989165488061745E-2</v>
      </c>
      <c r="F536" s="10">
        <f>'Equity Fund Metrics'!J534</f>
        <v>-2.6779583068247442E-2</v>
      </c>
      <c r="G536" s="36"/>
      <c r="H536" s="10">
        <f t="array" ref="H536">PRODUCT(1+C$8:C536)</f>
        <v>1.3280950629363848</v>
      </c>
      <c r="I536" s="10">
        <f t="array" ref="I536">PRODUCT(1+D$8:D536)</f>
        <v>1.2390632227022274</v>
      </c>
      <c r="J536" s="10">
        <f t="array" ref="J536">PRODUCT(1+E$8:E536)</f>
        <v>1.0868156676699432</v>
      </c>
      <c r="K536" s="10">
        <f t="array" ref="K536">PRODUCT(1+F$8:F536)</f>
        <v>1.2456450583890328</v>
      </c>
      <c r="L536" s="36"/>
      <c r="M536" s="10">
        <f>1-H536/MAX(H$8:H536)</f>
        <v>0.19038184314240625</v>
      </c>
      <c r="N536" s="10">
        <f>1-I536/MAX(I$8:I536)</f>
        <v>4.4791464400787073E-2</v>
      </c>
      <c r="O536" s="10">
        <f>1-J536/MAX(J$8:J536)</f>
        <v>0.17943844791557761</v>
      </c>
      <c r="P536" s="10">
        <f>1-K536/MAX(K$8:K536)</f>
        <v>4.863445209221362E-2</v>
      </c>
      <c r="Q536" s="36"/>
      <c r="R536" s="10"/>
      <c r="S536" s="10"/>
      <c r="T536" s="10"/>
      <c r="U536" s="11"/>
    </row>
    <row r="537" spans="2:21" x14ac:dyDescent="0.25">
      <c r="B537" s="32">
        <v>43599</v>
      </c>
      <c r="C537" s="10">
        <f>'Equity Fund Metrics'!G535</f>
        <v>1.5830280923162299E-2</v>
      </c>
      <c r="D537" s="10">
        <f>'Equity Fund Metrics'!H535</f>
        <v>9.0437554087317018E-3</v>
      </c>
      <c r="E537" s="10">
        <f>'Equity Fund Metrics'!I535</f>
        <v>6.7865255144305969E-3</v>
      </c>
      <c r="F537" s="10">
        <f>'Equity Fund Metrics'!J535</f>
        <v>9.3830816844532317E-3</v>
      </c>
      <c r="G537" s="36"/>
      <c r="H537" s="10">
        <f t="array" ref="H537">PRODUCT(1+C$8:C537)</f>
        <v>1.3491191808753327</v>
      </c>
      <c r="I537" s="10">
        <f t="array" ref="I537">PRODUCT(1+D$8:D537)</f>
        <v>1.2502690074243012</v>
      </c>
      <c r="J537" s="10">
        <f t="array" ref="J537">PRODUCT(1+E$8:E537)</f>
        <v>1.0941913699280681</v>
      </c>
      <c r="K537" s="10">
        <f t="array" ref="K537">PRODUCT(1+F$8:F537)</f>
        <v>1.2573330477217326</v>
      </c>
      <c r="L537" s="36"/>
      <c r="M537" s="10">
        <f>1-H537/MAX(H$8:H537)</f>
        <v>0.17756536027885761</v>
      </c>
      <c r="N537" s="10">
        <f>1-I537/MAX(I$8:I537)</f>
        <v>3.615279204049493E-2</v>
      </c>
      <c r="O537" s="10">
        <f>1-J537/MAX(J$8:J537)</f>
        <v>0.17386968600619601</v>
      </c>
      <c r="P537" s="10">
        <f>1-K537/MAX(K$8:K537)</f>
        <v>3.9707711444420313E-2</v>
      </c>
      <c r="Q537" s="36"/>
      <c r="R537" s="10"/>
      <c r="S537" s="10"/>
      <c r="T537" s="10"/>
      <c r="U537" s="11"/>
    </row>
    <row r="538" spans="2:21" x14ac:dyDescent="0.25">
      <c r="B538" s="32">
        <v>43600</v>
      </c>
      <c r="C538" s="10">
        <f>'Equity Fund Metrics'!G536</f>
        <v>1.1979101073426701E-2</v>
      </c>
      <c r="D538" s="10">
        <f>'Equity Fund Metrics'!H536</f>
        <v>5.8573417948186712E-3</v>
      </c>
      <c r="E538" s="10">
        <f>'Equity Fund Metrics'!I536</f>
        <v>6.1217592786080299E-3</v>
      </c>
      <c r="F538" s="10">
        <f>'Equity Fund Metrics'!J536</f>
        <v>6.163429758749072E-3</v>
      </c>
      <c r="G538" s="36"/>
      <c r="H538" s="10">
        <f t="array" ref="H538">PRODUCT(1+C$8:C538)</f>
        <v>1.3652804159031369</v>
      </c>
      <c r="I538" s="10">
        <f t="array" ref="I538">PRODUCT(1+D$8:D538)</f>
        <v>1.2575922603362542</v>
      </c>
      <c r="J538" s="10">
        <f t="array" ref="J538">PRODUCT(1+E$8:E538)</f>
        <v>1.100889746099498</v>
      </c>
      <c r="K538" s="10">
        <f t="array" ref="K538">PRODUCT(1+F$8:F538)</f>
        <v>1.2650825316447196</v>
      </c>
      <c r="L538" s="36"/>
      <c r="M538" s="10">
        <f>1-H538/MAX(H$8:H538)</f>
        <v>0.16771333260335086</v>
      </c>
      <c r="N538" s="10">
        <f>1-I538/MAX(I$8:I538)</f>
        <v>3.0507209505494348E-2</v>
      </c>
      <c r="O538" s="10">
        <f>1-J538/MAX(J$8:J538)</f>
        <v>0.16881231509116523</v>
      </c>
      <c r="P538" s="10">
        <f>1-K538/MAX(K$8:K538)</f>
        <v>3.3789017376039343E-2</v>
      </c>
      <c r="Q538" s="36"/>
      <c r="R538" s="10"/>
      <c r="S538" s="10"/>
      <c r="T538" s="10"/>
      <c r="U538" s="11"/>
    </row>
    <row r="539" spans="2:21" x14ac:dyDescent="0.25">
      <c r="B539" s="32">
        <v>43601</v>
      </c>
      <c r="C539" s="10">
        <f>'Equity Fund Metrics'!G537</f>
        <v>-4.3995969250657518E-3</v>
      </c>
      <c r="D539" s="10">
        <f>'Equity Fund Metrics'!H537</f>
        <v>9.2610346174353264E-3</v>
      </c>
      <c r="E539" s="10">
        <f>'Equity Fund Metrics'!I537</f>
        <v>-1.3660631542501078E-2</v>
      </c>
      <c r="F539" s="10">
        <f>'Equity Fund Metrics'!J537</f>
        <v>8.5780030403102715E-3</v>
      </c>
      <c r="G539" s="36"/>
      <c r="H539" s="10">
        <f t="array" ref="H539">PRODUCT(1+C$8:C539)</f>
        <v>1.3592737323834769</v>
      </c>
      <c r="I539" s="10">
        <f t="array" ref="I539">PRODUCT(1+D$8:D539)</f>
        <v>1.2692388657938469</v>
      </c>
      <c r="J539" s="10">
        <f t="array" ref="J539">PRODUCT(1+E$8:E539)</f>
        <v>1.0858508969091152</v>
      </c>
      <c r="K539" s="10">
        <f t="array" ref="K539">PRODUCT(1+F$8:F539)</f>
        <v>1.2759344134474113</v>
      </c>
      <c r="L539" s="36"/>
      <c r="M539" s="10">
        <f>1-H539/MAX(H$8:H539)</f>
        <v>0.17137505846600232</v>
      </c>
      <c r="N539" s="10">
        <f>1-I539/MAX(I$8:I539)</f>
        <v>2.1528703211370792E-2</v>
      </c>
      <c r="O539" s="10">
        <f>1-J539/MAX(J$8:J539)</f>
        <v>0.18016686379736924</v>
      </c>
      <c r="P539" s="10">
        <f>1-K539/MAX(K$8:K539)</f>
        <v>2.550085662950996E-2</v>
      </c>
      <c r="Q539" s="36"/>
      <c r="R539" s="10"/>
      <c r="S539" s="10"/>
      <c r="T539" s="10"/>
      <c r="U539" s="11"/>
    </row>
    <row r="540" spans="2:21" x14ac:dyDescent="0.25">
      <c r="B540" s="32">
        <v>43602</v>
      </c>
      <c r="C540" s="10">
        <f>'Equity Fund Metrics'!G538</f>
        <v>-5.6818326474714631E-3</v>
      </c>
      <c r="D540" s="10">
        <f>'Equity Fund Metrics'!H538</f>
        <v>-6.4648667030747786E-3</v>
      </c>
      <c r="E540" s="10">
        <f>'Equity Fund Metrics'!I538</f>
        <v>7.8303405560331552E-4</v>
      </c>
      <c r="F540" s="10">
        <f>'Equity Fund Metrics'!J538</f>
        <v>-6.4257150002946127E-3</v>
      </c>
      <c r="G540" s="36"/>
      <c r="H540" s="10">
        <f t="array" ref="H540">PRODUCT(1+C$8:C540)</f>
        <v>1.3515505665139702</v>
      </c>
      <c r="I540" s="10">
        <f t="array" ref="I540">PRODUCT(1+D$8:D540)</f>
        <v>1.261033405712128</v>
      </c>
      <c r="J540" s="10">
        <f t="array" ref="J540">PRODUCT(1+E$8:E540)</f>
        <v>1.0867011551407026</v>
      </c>
      <c r="K540" s="10">
        <f t="array" ref="K540">PRODUCT(1+F$8:F540)</f>
        <v>1.26773562254753</v>
      </c>
      <c r="L540" s="36"/>
      <c r="M540" s="10">
        <f>1-H540/MAX(H$8:H540)</f>
        <v>0.17608316671131929</v>
      </c>
      <c r="N540" s="10">
        <f>1-I540/MAX(I$8:I540)</f>
        <v>2.785438971789389E-2</v>
      </c>
      <c r="O540" s="10">
        <f>1-J540/MAX(J$8:J540)</f>
        <v>0.1795249065318103</v>
      </c>
      <c r="P540" s="10">
        <f>1-K540/MAX(K$8:K540)</f>
        <v>3.1762710392840066E-2</v>
      </c>
      <c r="Q540" s="36"/>
      <c r="R540" s="10"/>
      <c r="S540" s="10"/>
      <c r="T540" s="10"/>
      <c r="U540" s="11"/>
    </row>
    <row r="541" spans="2:21" x14ac:dyDescent="0.25">
      <c r="B541" s="32">
        <v>43605</v>
      </c>
      <c r="C541" s="10">
        <f>'Equity Fund Metrics'!G539</f>
        <v>-3.1269859388714294E-2</v>
      </c>
      <c r="D541" s="10">
        <f>'Equity Fund Metrics'!H539</f>
        <v>-6.6120175496517941E-3</v>
      </c>
      <c r="E541" s="10">
        <f>'Equity Fund Metrics'!I539</f>
        <v>-2.46578418390625E-2</v>
      </c>
      <c r="F541" s="10">
        <f>'Equity Fund Metrics'!J539</f>
        <v>-7.8449096416049191E-3</v>
      </c>
      <c r="G541" s="36"/>
      <c r="H541" s="10">
        <f t="array" ref="H541">PRODUCT(1+C$8:C541)</f>
        <v>1.3092877703423411</v>
      </c>
      <c r="I541" s="10">
        <f t="array" ref="I541">PRODUCT(1+D$8:D541)</f>
        <v>1.2526954307028622</v>
      </c>
      <c r="J541" s="10">
        <f t="array" ref="J541">PRODUCT(1+E$8:E541)</f>
        <v>1.0599054499309166</v>
      </c>
      <c r="K541" s="10">
        <f t="array" ref="K541">PRODUCT(1+F$8:F541)</f>
        <v>1.257790351139201</v>
      </c>
      <c r="L541" s="36"/>
      <c r="M541" s="10">
        <f>1-H541/MAX(H$8:H541)</f>
        <v>0.20184693023625111</v>
      </c>
      <c r="N541" s="10">
        <f>1-I541/MAX(I$8:I541)</f>
        <v>3.4282233553896146E-2</v>
      </c>
      <c r="O541" s="10">
        <f>1-J541/MAX(J$8:J541)</f>
        <v>0.19975605161943899</v>
      </c>
      <c r="P541" s="10">
        <f>1-K541/MAX(K$8:K541)</f>
        <v>3.9358444441440654E-2</v>
      </c>
      <c r="Q541" s="36"/>
      <c r="R541" s="10"/>
      <c r="S541" s="10"/>
      <c r="T541" s="10"/>
      <c r="U541" s="11"/>
    </row>
    <row r="542" spans="2:21" x14ac:dyDescent="0.25">
      <c r="B542" s="32">
        <v>43606</v>
      </c>
      <c r="C542" s="10">
        <f>'Equity Fund Metrics'!G540</f>
        <v>1.9170970319080993E-2</v>
      </c>
      <c r="D542" s="10">
        <f>'Equity Fund Metrics'!H540</f>
        <v>9.0155600458174945E-3</v>
      </c>
      <c r="E542" s="10">
        <f>'Equity Fund Metrics'!I540</f>
        <v>1.0155410273263499E-2</v>
      </c>
      <c r="F542" s="10">
        <f>'Equity Fund Metrics'!J540</f>
        <v>9.5233305594806701E-3</v>
      </c>
      <c r="G542" s="36"/>
      <c r="H542" s="10">
        <f t="array" ref="H542">PRODUCT(1+C$8:C542)</f>
        <v>1.3343880873267098</v>
      </c>
      <c r="I542" s="10">
        <f t="array" ref="I542">PRODUCT(1+D$8:D542)</f>
        <v>1.2639891815774851</v>
      </c>
      <c r="J542" s="10">
        <f t="array" ref="J542">PRODUCT(1+E$8:E542)</f>
        <v>1.0706692246258329</v>
      </c>
      <c r="K542" s="10">
        <f t="array" ref="K542">PRODUCT(1+F$8:F542)</f>
        <v>1.2697687044276249</v>
      </c>
      <c r="L542" s="36"/>
      <c r="M542" s="10">
        <f>1-H542/MAX(H$8:H542)</f>
        <v>0.18654556142572698</v>
      </c>
      <c r="N542" s="10">
        <f>1-I542/MAX(I$8:I542)</f>
        <v>2.5575747043188546E-2</v>
      </c>
      <c r="O542" s="10">
        <f>1-J542/MAX(J$8:J542)</f>
        <v>0.19162924600493825</v>
      </c>
      <c r="P542" s="10">
        <f>1-K542/MAX(K$8:K542)</f>
        <v>3.0209937358682715E-2</v>
      </c>
      <c r="Q542" s="36"/>
      <c r="R542" s="10"/>
      <c r="S542" s="10"/>
      <c r="T542" s="10"/>
      <c r="U542" s="11"/>
    </row>
    <row r="543" spans="2:21" x14ac:dyDescent="0.25">
      <c r="B543" s="32">
        <v>43607</v>
      </c>
      <c r="C543" s="10">
        <f>'Equity Fund Metrics'!G541</f>
        <v>-2.0471745980488176E-2</v>
      </c>
      <c r="D543" s="10">
        <f>'Equity Fund Metrics'!H541</f>
        <v>-3.0714257822335167E-3</v>
      </c>
      <c r="E543" s="10">
        <f>'Equity Fund Metrics'!I541</f>
        <v>-1.740032019825466E-2</v>
      </c>
      <c r="F543" s="10">
        <f>'Equity Fund Metrics'!J541</f>
        <v>-3.94144179214625E-3</v>
      </c>
      <c r="G543" s="36"/>
      <c r="H543" s="10">
        <f t="array" ref="H543">PRODUCT(1+C$8:C543)</f>
        <v>1.3070708333635679</v>
      </c>
      <c r="I543" s="10">
        <f t="array" ref="I543">PRODUCT(1+D$8:D543)</f>
        <v>1.2601069326167238</v>
      </c>
      <c r="J543" s="10">
        <f t="array" ref="J543">PRODUCT(1+E$8:E543)</f>
        <v>1.0520392372909264</v>
      </c>
      <c r="K543" s="10">
        <f t="array" ref="K543">PRODUCT(1+F$8:F543)</f>
        <v>1.2647639849896344</v>
      </c>
      <c r="L543" s="36"/>
      <c r="M543" s="10">
        <f>1-H543/MAX(H$8:H543)</f>
        <v>0.20319839405892015</v>
      </c>
      <c r="N543" s="10">
        <f>1-I543/MAX(I$8:I543)</f>
        <v>2.8568618816553704E-2</v>
      </c>
      <c r="O543" s="10">
        <f>1-J543/MAX(J$8:J543)</f>
        <v>0.20569515596335686</v>
      </c>
      <c r="P543" s="10">
        <f>1-K543/MAX(K$8:K543)</f>
        <v>3.4032308441185433E-2</v>
      </c>
      <c r="Q543" s="36"/>
      <c r="R543" s="10"/>
      <c r="S543" s="10"/>
      <c r="T543" s="10"/>
      <c r="U543" s="11"/>
    </row>
    <row r="544" spans="2:21" x14ac:dyDescent="0.25">
      <c r="B544" s="32">
        <v>43608</v>
      </c>
      <c r="C544" s="10">
        <f>'Equity Fund Metrics'!G542</f>
        <v>-1.706966130992682E-2</v>
      </c>
      <c r="D544" s="10">
        <f>'Equity Fund Metrics'!H542</f>
        <v>-1.2218841286932847E-2</v>
      </c>
      <c r="E544" s="10">
        <f>'Equity Fund Metrics'!I542</f>
        <v>-4.8508200229939735E-3</v>
      </c>
      <c r="F544" s="10">
        <f>'Equity Fund Metrics'!J542</f>
        <v>-1.2461382288082546E-2</v>
      </c>
      <c r="G544" s="36"/>
      <c r="H544" s="10">
        <f t="array" ref="H544">PRODUCT(1+C$8:C544)</f>
        <v>1.284759576929968</v>
      </c>
      <c r="I544" s="10">
        <f t="array" ref="I544">PRODUCT(1+D$8:D544)</f>
        <v>1.2447098860025163</v>
      </c>
      <c r="J544" s="10">
        <f t="array" ref="J544">PRODUCT(1+E$8:E544)</f>
        <v>1.0469359842937003</v>
      </c>
      <c r="K544" s="10">
        <f t="array" ref="K544">PRODUCT(1+F$8:F544)</f>
        <v>1.2490032774684798</v>
      </c>
      <c r="L544" s="36"/>
      <c r="M544" s="10">
        <f>1-H544/MAX(H$8:H544)</f>
        <v>0.21679952760354015</v>
      </c>
      <c r="N544" s="10">
        <f>1-I544/MAX(I$8:I544)</f>
        <v>4.0438384684380102E-2</v>
      </c>
      <c r="O544" s="10">
        <f>1-J544/MAX(J$8:J544)</f>
        <v>0.20954818580517087</v>
      </c>
      <c r="P544" s="10">
        <f>1-K544/MAX(K$8:K544)</f>
        <v>4.606960112363645E-2</v>
      </c>
      <c r="Q544" s="36"/>
      <c r="R544" s="10"/>
      <c r="S544" s="10"/>
      <c r="T544" s="10"/>
      <c r="U544" s="11"/>
    </row>
    <row r="545" spans="2:21" x14ac:dyDescent="0.25">
      <c r="B545" s="32">
        <v>43609</v>
      </c>
      <c r="C545" s="10">
        <f>'Equity Fund Metrics'!G543</f>
        <v>-3.8405761211740552E-3</v>
      </c>
      <c r="D545" s="10">
        <f>'Equity Fund Metrics'!H543</f>
        <v>2.2685488752043348E-3</v>
      </c>
      <c r="E545" s="10">
        <f>'Equity Fund Metrics'!I543</f>
        <v>-6.10912499637839E-3</v>
      </c>
      <c r="F545" s="10">
        <f>'Equity Fund Metrics'!J543</f>
        <v>1.9630926253854154E-3</v>
      </c>
      <c r="G545" s="36"/>
      <c r="H545" s="10">
        <f t="array" ref="H545">PRODUCT(1+C$8:C545)</f>
        <v>1.279825359977361</v>
      </c>
      <c r="I545" s="10">
        <f t="array" ref="I545">PRODUCT(1+D$8:D545)</f>
        <v>1.2475335712143629</v>
      </c>
      <c r="J545" s="10">
        <f t="array" ref="J545">PRODUCT(1+E$8:E545)</f>
        <v>1.0405401215024437</v>
      </c>
      <c r="K545" s="10">
        <f t="array" ref="K545">PRODUCT(1+F$8:F545)</f>
        <v>1.2514551865915606</v>
      </c>
      <c r="L545" s="36"/>
      <c r="M545" s="10">
        <f>1-H545/MAX(H$8:H545)</f>
        <v>0.21980746863591827</v>
      </c>
      <c r="N545" s="10">
        <f>1-I545/MAX(I$8:I545)</f>
        <v>3.8261572261266696E-2</v>
      </c>
      <c r="O545" s="10">
        <f>1-J545/MAX(J$8:J545)</f>
        <v>0.21437715474170105</v>
      </c>
      <c r="P545" s="10">
        <f>1-K545/MAX(K$8:K545)</f>
        <v>4.4196947392471153E-2</v>
      </c>
      <c r="Q545" s="36"/>
      <c r="R545" s="10"/>
      <c r="S545" s="10"/>
      <c r="T545" s="10"/>
      <c r="U545" s="11"/>
    </row>
    <row r="546" spans="2:21" x14ac:dyDescent="0.25">
      <c r="B546" s="32">
        <v>43613</v>
      </c>
      <c r="C546" s="10">
        <f>'Equity Fund Metrics'!G544</f>
        <v>-4.134767442775078E-3</v>
      </c>
      <c r="D546" s="10">
        <f>'Equity Fund Metrics'!H544</f>
        <v>-9.300335657774883E-3</v>
      </c>
      <c r="E546" s="10">
        <f>'Equity Fund Metrics'!I544</f>
        <v>5.165568214999805E-3</v>
      </c>
      <c r="F546" s="10">
        <f>'Equity Fund Metrics'!J544</f>
        <v>-9.0420572470248928E-3</v>
      </c>
      <c r="G546" s="36"/>
      <c r="H546" s="10">
        <f t="array" ref="H546">PRODUCT(1+C$8:C546)</f>
        <v>1.2745335797464887</v>
      </c>
      <c r="I546" s="10">
        <f t="array" ref="I546">PRODUCT(1+D$8:D546)</f>
        <v>1.2359310902577267</v>
      </c>
      <c r="J546" s="10">
        <f t="array" ref="J546">PRODUCT(1+E$8:E546)</f>
        <v>1.0459151024805087</v>
      </c>
      <c r="K546" s="10">
        <f t="array" ref="K546">PRODUCT(1+F$8:F546)</f>
        <v>1.2401394571523134</v>
      </c>
      <c r="L546" s="36"/>
      <c r="M546" s="10">
        <f>1-H546/MAX(H$8:H546)</f>
        <v>0.22303338331369871</v>
      </c>
      <c r="N546" s="10">
        <f>1-I546/MAX(I$8:I546)</f>
        <v>4.7206062454217657E-2</v>
      </c>
      <c r="O546" s="10">
        <f>1-J546/MAX(J$8:J546)</f>
        <v>0.2103189663432572</v>
      </c>
      <c r="P546" s="10">
        <f>1-K546/MAX(K$8:K546)</f>
        <v>5.2839373311029614E-2</v>
      </c>
      <c r="Q546" s="36"/>
      <c r="R546" s="10"/>
      <c r="S546" s="10"/>
      <c r="T546" s="10"/>
      <c r="U546" s="11"/>
    </row>
    <row r="547" spans="2:21" x14ac:dyDescent="0.25">
      <c r="B547" s="32">
        <v>43614</v>
      </c>
      <c r="C547" s="10">
        <f>'Equity Fund Metrics'!G545</f>
        <v>-4.7690798887664032E-3</v>
      </c>
      <c r="D547" s="10">
        <f>'Equity Fund Metrics'!H545</f>
        <v>-6.7109524533687237E-3</v>
      </c>
      <c r="E547" s="10">
        <f>'Equity Fund Metrics'!I545</f>
        <v>1.9418725646023205E-3</v>
      </c>
      <c r="F547" s="10">
        <f>'Equity Fund Metrics'!J545</f>
        <v>-6.6138588251386079E-3</v>
      </c>
      <c r="G547" s="36"/>
      <c r="H547" s="10">
        <f t="array" ref="H547">PRODUCT(1+C$8:C547)</f>
        <v>1.2684552272837624</v>
      </c>
      <c r="I547" s="10">
        <f t="array" ref="I547">PRODUCT(1+D$8:D547)</f>
        <v>1.227636815475367</v>
      </c>
      <c r="J547" s="10">
        <f t="array" ref="J547">PRODUCT(1+E$8:E547)</f>
        <v>1.0479461363229188</v>
      </c>
      <c r="K547" s="10">
        <f t="array" ref="K547">PRODUCT(1+F$8:F547)</f>
        <v>1.2319373498592239</v>
      </c>
      <c r="L547" s="36"/>
      <c r="M547" s="10">
        <f>1-H547/MAX(H$8:H547)</f>
        <v>0.22673879917958017</v>
      </c>
      <c r="N547" s="10">
        <f>1-I547/MAX(I$8:I547)</f>
        <v>5.3600217266945305E-2</v>
      </c>
      <c r="O547" s="10">
        <f>1-J547/MAX(J$8:J547)</f>
        <v>0.20878550640921234</v>
      </c>
      <c r="P547" s="10">
        <f>1-K547/MAX(K$8:K547)</f>
        <v>5.9103759980680404E-2</v>
      </c>
      <c r="Q547" s="36"/>
      <c r="R547" s="10"/>
      <c r="S547" s="10"/>
      <c r="T547" s="10"/>
      <c r="U547" s="11"/>
    </row>
    <row r="548" spans="2:21" x14ac:dyDescent="0.25">
      <c r="B548" s="32">
        <v>43615</v>
      </c>
      <c r="C548" s="10">
        <f>'Equity Fund Metrics'!G546</f>
        <v>5.1866476781197157E-3</v>
      </c>
      <c r="D548" s="10">
        <f>'Equity Fund Metrics'!H546</f>
        <v>2.7312945949320433E-3</v>
      </c>
      <c r="E548" s="10">
        <f>'Equity Fund Metrics'!I546</f>
        <v>2.4553530831876724E-3</v>
      </c>
      <c r="F548" s="10">
        <f>'Equity Fund Metrics'!J546</f>
        <v>2.8540622490914268E-3</v>
      </c>
      <c r="G548" s="36"/>
      <c r="H548" s="10">
        <f t="array" ref="H548">PRODUCT(1+C$8:C548)</f>
        <v>1.2750342576431526</v>
      </c>
      <c r="I548" s="10">
        <f t="array" ref="I548">PRODUCT(1+D$8:D548)</f>
        <v>1.2309898532740144</v>
      </c>
      <c r="J548" s="10">
        <f t="array" ref="J548">PRODUCT(1+E$8:E548)</f>
        <v>1.0505192140997539</v>
      </c>
      <c r="K548" s="10">
        <f t="array" ref="K548">PRODUCT(1+F$8:F548)</f>
        <v>1.2354533757427026</v>
      </c>
      <c r="L548" s="36"/>
      <c r="M548" s="10">
        <f>1-H548/MAX(H$8:H548)</f>
        <v>0.22272816576776489</v>
      </c>
      <c r="N548" s="10">
        <f>1-I548/MAX(I$8:I548)</f>
        <v>5.1015320655721674E-2</v>
      </c>
      <c r="O548" s="10">
        <f>1-J548/MAX(J$8:J548)</f>
        <v>0.2068427954629114</v>
      </c>
      <c r="P548" s="10">
        <f>1-K548/MAX(K$8:K548)</f>
        <v>5.6418383541729233E-2</v>
      </c>
      <c r="Q548" s="36"/>
      <c r="R548" s="10"/>
      <c r="S548" s="10"/>
      <c r="T548" s="10"/>
      <c r="U548" s="11"/>
    </row>
    <row r="549" spans="2:21" x14ac:dyDescent="0.25">
      <c r="B549" s="32">
        <v>43616</v>
      </c>
      <c r="C549" s="10">
        <f>'Equity Fund Metrics'!G547</f>
        <v>-1.8115457311831284E-2</v>
      </c>
      <c r="D549" s="10">
        <f>'Equity Fund Metrics'!H547</f>
        <v>-1.3475321361807624E-2</v>
      </c>
      <c r="E549" s="10">
        <f>'Equity Fund Metrics'!I547</f>
        <v>-4.6401359500236605E-3</v>
      </c>
      <c r="F549" s="10">
        <f>'Equity Fund Metrics'!J547</f>
        <v>-1.3707328159308807E-2</v>
      </c>
      <c r="G549" s="36"/>
      <c r="H549" s="10">
        <f t="array" ref="H549">PRODUCT(1+C$8:C549)</f>
        <v>1.2519364289776955</v>
      </c>
      <c r="I549" s="10">
        <f t="array" ref="I549">PRODUCT(1+D$8:D549)</f>
        <v>1.2144018694080227</v>
      </c>
      <c r="J549" s="10">
        <f t="array" ref="J549">PRODUCT(1+E$8:E549)</f>
        <v>1.0456446621282189</v>
      </c>
      <c r="K549" s="10">
        <f t="array" ref="K549">PRODUCT(1+F$8:F549)</f>
        <v>1.2185186108958717</v>
      </c>
      <c r="L549" s="36"/>
      <c r="M549" s="10">
        <f>1-H549/MAX(H$8:H549)</f>
        <v>0.2368088005004878</v>
      </c>
      <c r="N549" s="10">
        <f>1-I549/MAX(I$8:I549)</f>
        <v>6.3803194177317724E-2</v>
      </c>
      <c r="O549" s="10">
        <f>1-J549/MAX(J$8:J549)</f>
        <v>0.2105231527217043</v>
      </c>
      <c r="P549" s="10">
        <f>1-K549/MAX(K$8:K549)</f>
        <v>6.9352366403613752E-2</v>
      </c>
      <c r="Q549" s="36"/>
      <c r="R549" s="10"/>
      <c r="S549" s="10"/>
      <c r="T549" s="10"/>
      <c r="U549" s="11"/>
    </row>
    <row r="550" spans="2:21" x14ac:dyDescent="0.25">
      <c r="B550" s="32">
        <v>43619</v>
      </c>
      <c r="C550" s="10">
        <f>'Equity Fund Metrics'!G548</f>
        <v>-1.0110511548941603E-2</v>
      </c>
      <c r="D550" s="10">
        <f>'Equity Fund Metrics'!H548</f>
        <v>-2.542705669880907E-3</v>
      </c>
      <c r="E550" s="10">
        <f>'Equity Fund Metrics'!I548</f>
        <v>-7.5678058790606961E-3</v>
      </c>
      <c r="F550" s="10">
        <f>'Equity Fund Metrics'!J548</f>
        <v>-2.9210959638339418E-3</v>
      </c>
      <c r="G550" s="36"/>
      <c r="H550" s="10">
        <f t="array" ref="H550">PRODUCT(1+C$8:C550)</f>
        <v>1.2392787112539758</v>
      </c>
      <c r="I550" s="10">
        <f t="array" ref="I550">PRODUCT(1+D$8:D550)</f>
        <v>1.2113140028891649</v>
      </c>
      <c r="J550" s="10">
        <f t="array" ref="J550">PRODUCT(1+E$8:E550)</f>
        <v>1.0377314263067565</v>
      </c>
      <c r="K550" s="10">
        <f t="array" ref="K550">PRODUCT(1+F$8:F550)</f>
        <v>1.2149592010997272</v>
      </c>
      <c r="L550" s="36"/>
      <c r="M550" s="10">
        <f>1-H550/MAX(H$8:H550)</f>
        <v>0.24452505393707813</v>
      </c>
      <c r="N550" s="10">
        <f>1-I550/MAX(I$8:I550)</f>
        <v>6.6183667103607569E-2</v>
      </c>
      <c r="O550" s="10">
        <f>1-J550/MAX(J$8:J550)</f>
        <v>0.21649776024791934</v>
      </c>
      <c r="P550" s="10">
        <f>1-K550/MAX(K$8:K550)</f>
        <v>7.2070877449863735E-2</v>
      </c>
      <c r="Q550" s="36"/>
      <c r="R550" s="10"/>
      <c r="S550" s="10"/>
      <c r="T550" s="10"/>
      <c r="U550" s="11"/>
    </row>
    <row r="551" spans="2:21" x14ac:dyDescent="0.25">
      <c r="B551" s="32">
        <v>43620</v>
      </c>
      <c r="C551" s="10">
        <f>'Equity Fund Metrics'!G549</f>
        <v>3.6584162959963029E-2</v>
      </c>
      <c r="D551" s="10">
        <f>'Equity Fund Metrics'!H549</f>
        <v>2.1706272047367969E-2</v>
      </c>
      <c r="E551" s="10">
        <f>'Equity Fund Metrics'!I549</f>
        <v>1.487789091259506E-2</v>
      </c>
      <c r="F551" s="10">
        <f>'Equity Fund Metrics'!J549</f>
        <v>2.2450166592997721E-2</v>
      </c>
      <c r="G551" s="36"/>
      <c r="H551" s="10">
        <f t="array" ref="H551">PRODUCT(1+C$8:C551)</f>
        <v>1.2846166855793042</v>
      </c>
      <c r="I551" s="10">
        <f t="array" ref="I551">PRODUCT(1+D$8:D551)</f>
        <v>1.2376071141706635</v>
      </c>
      <c r="J551" s="10">
        <f t="array" ref="J551">PRODUCT(1+E$8:E551)</f>
        <v>1.0531706812639201</v>
      </c>
      <c r="K551" s="10">
        <f t="array" ref="K551">PRODUCT(1+F$8:F551)</f>
        <v>1.2422352375681114</v>
      </c>
      <c r="L551" s="36"/>
      <c r="M551" s="10">
        <f>1-H551/MAX(H$8:H551)</f>
        <v>0.21688663539814301</v>
      </c>
      <c r="N551" s="10">
        <f>1-I551/MAX(I$8:I551)</f>
        <v>4.5913995739482849E-2</v>
      </c>
      <c r="O551" s="10">
        <f>1-J551/MAX(J$8:J551)</f>
        <v>0.20484089939511396</v>
      </c>
      <c r="P551" s="10">
        <f>1-K551/MAX(K$8:K551)</f>
        <v>5.1238714062119106E-2</v>
      </c>
      <c r="Q551" s="36"/>
      <c r="R551" s="10"/>
      <c r="S551" s="10"/>
      <c r="T551" s="10"/>
      <c r="U551" s="11"/>
    </row>
    <row r="552" spans="2:21" x14ac:dyDescent="0.25">
      <c r="B552" s="32">
        <v>43621</v>
      </c>
      <c r="C552" s="10">
        <f>'Equity Fund Metrics'!G550</f>
        <v>1.6143250305671097E-2</v>
      </c>
      <c r="D552" s="10">
        <f>'Equity Fund Metrics'!H550</f>
        <v>8.6622120128456714E-3</v>
      </c>
      <c r="E552" s="10">
        <f>'Equity Fund Metrics'!I550</f>
        <v>7.481038292825426E-3</v>
      </c>
      <c r="F552" s="10">
        <f>'Equity Fund Metrics'!J550</f>
        <v>9.0362639274869424E-3</v>
      </c>
      <c r="G552" s="36"/>
      <c r="H552" s="10">
        <f t="array" ref="H552">PRODUCT(1+C$8:C552)</f>
        <v>1.3053545742814525</v>
      </c>
      <c r="I552" s="10">
        <f t="array" ref="I552">PRODUCT(1+D$8:D552)</f>
        <v>1.2483275293822158</v>
      </c>
      <c r="J552" s="10">
        <f t="array" ref="J552">PRODUCT(1+E$8:E552)</f>
        <v>1.0610494914593365</v>
      </c>
      <c r="K552" s="10">
        <f t="array" ref="K552">PRODUCT(1+F$8:F552)</f>
        <v>1.2534604030348013</v>
      </c>
      <c r="L552" s="36"/>
      <c r="M552" s="10">
        <f>1-H552/MAX(H$8:H552)</f>
        <v>0.20424464033565892</v>
      </c>
      <c r="N552" s="10">
        <f>1-I552/MAX(I$8:I552)</f>
        <v>3.7649500492089483E-2</v>
      </c>
      <c r="O552" s="10">
        <f>1-J552/MAX(J$8:J552)</f>
        <v>0.19889228371460022</v>
      </c>
      <c r="P552" s="10">
        <f>1-K552/MAX(K$8:K552)</f>
        <v>4.266545667820254E-2</v>
      </c>
      <c r="Q552" s="36"/>
      <c r="R552" s="10"/>
      <c r="S552" s="10"/>
      <c r="T552" s="10"/>
      <c r="U552" s="11"/>
    </row>
    <row r="553" spans="2:21" x14ac:dyDescent="0.25">
      <c r="B553" s="32">
        <v>43622</v>
      </c>
      <c r="C553" s="10">
        <f>'Equity Fund Metrics'!G551</f>
        <v>1.468172422259717E-2</v>
      </c>
      <c r="D553" s="10">
        <f>'Equity Fund Metrics'!H551</f>
        <v>6.502808888520839E-3</v>
      </c>
      <c r="E553" s="10">
        <f>'Equity Fund Metrics'!I551</f>
        <v>8.178915334076331E-3</v>
      </c>
      <c r="F553" s="10">
        <f>'Equity Fund Metrics'!J551</f>
        <v>6.9117546552246549E-3</v>
      </c>
      <c r="G553" s="36"/>
      <c r="H553" s="10">
        <f t="array" ref="H553">PRODUCT(1+C$8:C553)</f>
        <v>1.3245194301537586</v>
      </c>
      <c r="I553" s="10">
        <f t="array" ref="I553">PRODUCT(1+D$8:D553)</f>
        <v>1.2564451647360677</v>
      </c>
      <c r="J553" s="10">
        <f t="array" ref="J553">PRODUCT(1+E$8:E553)</f>
        <v>1.0697277254152471</v>
      </c>
      <c r="K553" s="10">
        <f t="array" ref="K553">PRODUCT(1+F$8:F553)</f>
        <v>1.2621240138106169</v>
      </c>
      <c r="L553" s="36"/>
      <c r="M553" s="10">
        <f>1-H553/MAX(H$8:H553)</f>
        <v>0.1925615795964134</v>
      </c>
      <c r="N553" s="10">
        <f>1-I553/MAX(I$8:I553)</f>
        <v>3.139151911001703E-2</v>
      </c>
      <c r="O553" s="10">
        <f>1-J553/MAX(J$8:J553)</f>
        <v>0.19234009152962672</v>
      </c>
      <c r="P553" s="10">
        <f>1-K553/MAX(K$8:K553)</f>
        <v>3.6048595191790711E-2</v>
      </c>
      <c r="Q553" s="36"/>
      <c r="R553" s="10"/>
      <c r="S553" s="10"/>
      <c r="T553" s="10"/>
      <c r="U553" s="11"/>
    </row>
    <row r="554" spans="2:21" x14ac:dyDescent="0.25">
      <c r="B554" s="32">
        <v>43623</v>
      </c>
      <c r="C554" s="10">
        <f>'Equity Fund Metrics'!G552</f>
        <v>2.6617017505399465E-2</v>
      </c>
      <c r="D554" s="10">
        <f>'Equity Fund Metrics'!H552</f>
        <v>1.0007091240628929E-2</v>
      </c>
      <c r="E554" s="10">
        <f>'Equity Fund Metrics'!I552</f>
        <v>1.6609926264770536E-2</v>
      </c>
      <c r="F554" s="10">
        <f>'Equity Fund Metrics'!J552</f>
        <v>1.0837587553867455E-2</v>
      </c>
      <c r="G554" s="36"/>
      <c r="H554" s="10">
        <f t="array" ref="H554">PRODUCT(1+C$8:C554)</f>
        <v>1.3597741870124029</v>
      </c>
      <c r="I554" s="10">
        <f t="array" ref="I554">PRODUCT(1+D$8:D554)</f>
        <v>1.2690185261384286</v>
      </c>
      <c r="J554" s="10">
        <f t="array" ref="J554">PRODUCT(1+E$8:E554)</f>
        <v>1.087495824057775</v>
      </c>
      <c r="K554" s="10">
        <f t="array" ref="K554">PRODUCT(1+F$8:F554)</f>
        <v>1.2758023933141283</v>
      </c>
      <c r="L554" s="36"/>
      <c r="M554" s="10">
        <f>1-H554/MAX(H$8:H554)</f>
        <v>0.17106997702599902</v>
      </c>
      <c r="N554" s="10">
        <f>1-I554/MAX(I$8:I554)</f>
        <v>2.1698565665303926E-2</v>
      </c>
      <c r="O554" s="10">
        <f>1-J554/MAX(J$8:J554)</f>
        <v>0.17892492000292259</v>
      </c>
      <c r="P554" s="10">
        <f>1-K554/MAX(K$8:K554)</f>
        <v>2.5601687444508081E-2</v>
      </c>
      <c r="Q554" s="36"/>
      <c r="R554" s="10"/>
      <c r="S554" s="10"/>
      <c r="T554" s="10"/>
      <c r="U554" s="11"/>
    </row>
    <row r="555" spans="2:21" x14ac:dyDescent="0.25">
      <c r="B555" s="32">
        <v>43626</v>
      </c>
      <c r="C555" s="10">
        <f>'Equity Fund Metrics'!G553</f>
        <v>1.2779438880979876E-2</v>
      </c>
      <c r="D555" s="10">
        <f>'Equity Fund Metrics'!H553</f>
        <v>4.5888240469715846E-3</v>
      </c>
      <c r="E555" s="10">
        <f>'Equity Fund Metrics'!I553</f>
        <v>8.1906148340082918E-3</v>
      </c>
      <c r="F555" s="10">
        <f>'Equity Fund Metrics'!J553</f>
        <v>4.9983547886719992E-3</v>
      </c>
      <c r="G555" s="36"/>
      <c r="H555" s="10">
        <f t="array" ref="H555">PRODUCT(1+C$8:C555)</f>
        <v>1.377151338127262</v>
      </c>
      <c r="I555" s="10">
        <f t="array" ref="I555">PRODUCT(1+D$8:D555)</f>
        <v>1.274841828867225</v>
      </c>
      <c r="J555" s="10">
        <f t="array" ref="J555">PRODUCT(1+E$8:E555)</f>
        <v>1.0964030834862246</v>
      </c>
      <c r="K555" s="10">
        <f t="array" ref="K555">PRODUCT(1+F$8:F555)</f>
        <v>1.2821793063161493</v>
      </c>
      <c r="L555" s="36"/>
      <c r="M555" s="10">
        <f>1-H555/MAX(H$8:H555)</f>
        <v>0.16047671646079353</v>
      </c>
      <c r="N555" s="10">
        <f>1-I555/MAX(I$8:I555)</f>
        <v>1.7209312518242204E-2</v>
      </c>
      <c r="O555" s="10">
        <f>1-J555/MAX(J$8:J555)</f>
        <v>0.17219981027286402</v>
      </c>
      <c r="P555" s="10">
        <f>1-K555/MAX(K$8:K555)</f>
        <v>2.0731298972872292E-2</v>
      </c>
      <c r="Q555" s="36"/>
      <c r="R555" s="10"/>
      <c r="S555" s="10"/>
      <c r="T555" s="10"/>
      <c r="U555" s="11"/>
    </row>
    <row r="556" spans="2:21" x14ac:dyDescent="0.25">
      <c r="B556" s="32">
        <v>43627</v>
      </c>
      <c r="C556" s="10">
        <f>'Equity Fund Metrics'!G554</f>
        <v>1.1579464284411589E-2</v>
      </c>
      <c r="D556" s="10">
        <f>'Equity Fund Metrics'!H554</f>
        <v>-2.4194941338229192E-4</v>
      </c>
      <c r="E556" s="10">
        <f>'Equity Fund Metrics'!I554</f>
        <v>1.1821413697793881E-2</v>
      </c>
      <c r="F556" s="10">
        <f>'Equity Fund Metrics'!J554</f>
        <v>3.4912127150740221E-4</v>
      </c>
      <c r="G556" s="36"/>
      <c r="H556" s="10">
        <f t="array" ref="H556">PRODUCT(1+C$8:C556)</f>
        <v>1.3930980128613362</v>
      </c>
      <c r="I556" s="10">
        <f t="array" ref="I556">PRODUCT(1+D$8:D556)</f>
        <v>1.2745333816345754</v>
      </c>
      <c r="J556" s="10">
        <f t="array" ref="J556">PRODUCT(1+E$8:E556)</f>
        <v>1.1093641179156521</v>
      </c>
      <c r="K556" s="10">
        <f t="array" ref="K556">PRODUCT(1+F$8:F556)</f>
        <v>1.2826269423858709</v>
      </c>
      <c r="L556" s="36"/>
      <c r="M556" s="10">
        <f>1-H556/MAX(H$8:H556)</f>
        <v>0.15075548658311944</v>
      </c>
      <c r="N556" s="10">
        <f>1-I556/MAX(I$8:I556)</f>
        <v>1.744709814855594E-2</v>
      </c>
      <c r="O556" s="10">
        <f>1-J556/MAX(J$8:J556)</f>
        <v>0.16241404177098728</v>
      </c>
      <c r="P556" s="10">
        <f>1-K556/MAX(K$8:K556)</f>
        <v>2.0389415438822223E-2</v>
      </c>
      <c r="Q556" s="36"/>
      <c r="R556" s="10"/>
      <c r="S556" s="10"/>
      <c r="T556" s="10"/>
      <c r="U556" s="11"/>
    </row>
    <row r="557" spans="2:21" x14ac:dyDescent="0.25">
      <c r="B557" s="32">
        <v>43628</v>
      </c>
      <c r="C557" s="10">
        <f>'Equity Fund Metrics'!G555</f>
        <v>-3.1825033235385325E-3</v>
      </c>
      <c r="D557" s="10">
        <f>'Equity Fund Metrics'!H555</f>
        <v>-1.7655152517138673E-3</v>
      </c>
      <c r="E557" s="10">
        <f>'Equity Fund Metrics'!I555</f>
        <v>-1.4169880718246652E-3</v>
      </c>
      <c r="F557" s="10">
        <f>'Equity Fund Metrics'!J555</f>
        <v>-1.8363646553051004E-3</v>
      </c>
      <c r="G557" s="36"/>
      <c r="H557" s="10">
        <f t="array" ref="H557">PRODUCT(1+C$8:C557)</f>
        <v>1.3886644738053899</v>
      </c>
      <c r="I557" s="10">
        <f t="array" ref="I557">PRODUCT(1+D$8:D557)</f>
        <v>1.2722831735104811</v>
      </c>
      <c r="J557" s="10">
        <f t="array" ref="J557">PRODUCT(1+E$8:E557)</f>
        <v>1.1077921621932554</v>
      </c>
      <c r="K557" s="10">
        <f t="array" ref="K557">PRODUCT(1+F$8:F557)</f>
        <v>1.2802715716029314</v>
      </c>
      <c r="L557" s="36"/>
      <c r="M557" s="10">
        <f>1-H557/MAX(H$8:H557)</f>
        <v>0.15345821006956561</v>
      </c>
      <c r="N557" s="10">
        <f>1-I557/MAX(I$8:I557)</f>
        <v>1.9181810282390299E-2</v>
      </c>
      <c r="O557" s="10">
        <f>1-J557/MAX(J$8:J557)</f>
        <v>0.16360089108292564</v>
      </c>
      <c r="P557" s="10">
        <f>1-K557/MAX(K$8:K557)</f>
        <v>2.2188337692273241E-2</v>
      </c>
      <c r="Q557" s="36"/>
      <c r="R557" s="10"/>
      <c r="S557" s="10"/>
      <c r="T557" s="10"/>
      <c r="U557" s="11"/>
    </row>
    <row r="558" spans="2:21" x14ac:dyDescent="0.25">
      <c r="B558" s="32">
        <v>43629</v>
      </c>
      <c r="C558" s="10">
        <f>'Equity Fund Metrics'!G556</f>
        <v>-2.059575761149679E-4</v>
      </c>
      <c r="D558" s="10">
        <f>'Equity Fund Metrics'!H556</f>
        <v>4.1263028155582582E-3</v>
      </c>
      <c r="E558" s="10">
        <f>'Equity Fund Metrics'!I556</f>
        <v>-4.3322603916732261E-3</v>
      </c>
      <c r="F558" s="10">
        <f>'Equity Fund Metrics'!J556</f>
        <v>3.909689795974597E-3</v>
      </c>
      <c r="G558" s="36"/>
      <c r="H558" s="10">
        <f t="array" ref="H558">PRODUCT(1+C$8:C558)</f>
        <v>1.388378467836328</v>
      </c>
      <c r="I558" s="10">
        <f t="array" ref="I558">PRODUCT(1+D$8:D558)</f>
        <v>1.2775329991515247</v>
      </c>
      <c r="J558" s="10">
        <f t="array" ref="J558">PRODUCT(1+E$8:E558)</f>
        <v>1.1029929180867795</v>
      </c>
      <c r="K558" s="10">
        <f t="array" ref="K558">PRODUCT(1+F$8:F558)</f>
        <v>1.2852770363025037</v>
      </c>
      <c r="L558" s="36"/>
      <c r="M558" s="10">
        <f>1-H558/MAX(H$8:H558)</f>
        <v>0.15363256176469964</v>
      </c>
      <c r="N558" s="10">
        <f>1-I558/MAX(I$8:I558)</f>
        <v>1.5134657424607845E-2</v>
      </c>
      <c r="O558" s="10">
        <f>1-J558/MAX(J$8:J558)</f>
        <v>0.1672243898141178</v>
      </c>
      <c r="P558" s="10">
        <f>1-K558/MAX(K$8:K558)</f>
        <v>1.8365397413763751E-2</v>
      </c>
      <c r="Q558" s="36"/>
      <c r="R558" s="10"/>
      <c r="S558" s="10"/>
      <c r="T558" s="10"/>
      <c r="U558" s="11"/>
    </row>
    <row r="559" spans="2:21" x14ac:dyDescent="0.25">
      <c r="B559" s="32">
        <v>43630</v>
      </c>
      <c r="C559" s="10">
        <f>'Equity Fund Metrics'!G557</f>
        <v>-7.2624247872845604E-3</v>
      </c>
      <c r="D559" s="10">
        <f>'Equity Fund Metrics'!H557</f>
        <v>-1.1049106030913691E-3</v>
      </c>
      <c r="E559" s="10">
        <f>'Equity Fund Metrics'!I557</f>
        <v>-6.1575141841931913E-3</v>
      </c>
      <c r="F559" s="10">
        <f>'Equity Fund Metrics'!J557</f>
        <v>-1.4127863123010286E-3</v>
      </c>
      <c r="G559" s="36"/>
      <c r="H559" s="10">
        <f t="array" ref="H559">PRODUCT(1+C$8:C559)</f>
        <v>1.3782954736373814</v>
      </c>
      <c r="I559" s="10">
        <f t="array" ref="I559">PRODUCT(1+D$8:D559)</f>
        <v>1.2761214393949631</v>
      </c>
      <c r="J559" s="10">
        <f t="array" ref="J559">PRODUCT(1+E$8:E559)</f>
        <v>1.0962012235485954</v>
      </c>
      <c r="K559" s="10">
        <f t="array" ref="K559">PRODUCT(1+F$8:F559)</f>
        <v>1.2834612144981006</v>
      </c>
      <c r="L559" s="36"/>
      <c r="M559" s="10">
        <f>1-H559/MAX(H$8:H559)</f>
        <v>0.15977924162729018</v>
      </c>
      <c r="N559" s="10">
        <f>1-I559/MAX(I$8:I559)</f>
        <v>1.6222845584236589E-2</v>
      </c>
      <c r="O559" s="10">
        <f>1-J559/MAX(J$8:J559)</f>
        <v>0.17235221744608764</v>
      </c>
      <c r="P559" s="10">
        <f>1-K559/MAX(K$8:K559)</f>
        <v>1.9752237343978685E-2</v>
      </c>
      <c r="Q559" s="36"/>
      <c r="R559" s="10"/>
      <c r="S559" s="10"/>
      <c r="T559" s="10"/>
      <c r="U559" s="11"/>
    </row>
    <row r="560" spans="2:21" x14ac:dyDescent="0.25">
      <c r="B560" s="32">
        <v>43633</v>
      </c>
      <c r="C560" s="10">
        <f>'Equity Fund Metrics'!G558</f>
        <v>5.9665149133325546E-3</v>
      </c>
      <c r="D560" s="10">
        <f>'Equity Fund Metrics'!H558</f>
        <v>3.8012578284662979E-4</v>
      </c>
      <c r="E560" s="10">
        <f>'Equity Fund Metrics'!I558</f>
        <v>5.5863891304859248E-3</v>
      </c>
      <c r="F560" s="10">
        <f>'Equity Fund Metrics'!J558</f>
        <v>6.5944523937092601E-4</v>
      </c>
      <c r="G560" s="36"/>
      <c r="H560" s="10">
        <f t="array" ref="H560">PRODUCT(1+C$8:C560)</f>
        <v>1.3865190941358176</v>
      </c>
      <c r="I560" s="10">
        <f t="array" ref="I560">PRODUCT(1+D$8:D560)</f>
        <v>1.2766065260561206</v>
      </c>
      <c r="J560" s="10">
        <f t="array" ref="J560">PRODUCT(1+E$8:E560)</f>
        <v>1.1023250301486527</v>
      </c>
      <c r="K560" s="10">
        <f t="array" ref="K560">PRODUCT(1+F$8:F560)</f>
        <v>1.2843075868859186</v>
      </c>
      <c r="L560" s="36"/>
      <c r="M560" s="10">
        <f>1-H560/MAX(H$8:H560)</f>
        <v>0.1547660519419678</v>
      </c>
      <c r="N560" s="10">
        <f>1-I560/MAX(I$8:I560)</f>
        <v>1.5848886523267658E-2</v>
      </c>
      <c r="O560" s="10">
        <f>1-J560/MAX(J$8:J560)</f>
        <v>0.16772865486975763</v>
      </c>
      <c r="P560" s="10">
        <f>1-K560/MAX(K$8:K560)</f>
        <v>1.9105817623491173E-2</v>
      </c>
      <c r="Q560" s="36"/>
      <c r="R560" s="10"/>
      <c r="S560" s="10"/>
      <c r="T560" s="10"/>
      <c r="U560" s="11"/>
    </row>
    <row r="561" spans="2:21" x14ac:dyDescent="0.25">
      <c r="B561" s="32">
        <v>43634</v>
      </c>
      <c r="C561" s="10">
        <f>'Equity Fund Metrics'!G559</f>
        <v>2.3518633340087858E-2</v>
      </c>
      <c r="D561" s="10">
        <f>'Equity Fund Metrics'!H559</f>
        <v>1.0471200128417735E-2</v>
      </c>
      <c r="E561" s="10">
        <f>'Equity Fund Metrics'!I559</f>
        <v>1.3047433211670123E-2</v>
      </c>
      <c r="F561" s="10">
        <f>'Equity Fund Metrics'!J559</f>
        <v>1.112357178900124E-2</v>
      </c>
      <c r="G561" s="36"/>
      <c r="H561" s="10">
        <f t="array" ref="H561">PRODUCT(1+C$8:C561)</f>
        <v>1.4191281283298287</v>
      </c>
      <c r="I561" s="10">
        <f t="array" ref="I561">PRODUCT(1+D$8:D561)</f>
        <v>1.2899741284756983</v>
      </c>
      <c r="J561" s="10">
        <f t="array" ref="J561">PRODUCT(1+E$8:E561)</f>
        <v>1.1167075423570696</v>
      </c>
      <c r="K561" s="10">
        <f t="array" ref="K561">PRODUCT(1+F$8:F561)</f>
        <v>1.2985936745278031</v>
      </c>
      <c r="L561" s="36"/>
      <c r="M561" s="10">
        <f>1-H561/MAX(H$8:H561)</f>
        <v>0.13488730463099607</v>
      </c>
      <c r="N561" s="10">
        <f>1-I561/MAX(I$8:I561)</f>
        <v>5.5436432574477168E-3</v>
      </c>
      <c r="O561" s="10">
        <f>1-J561/MAX(J$8:J561)</f>
        <v>0.15686965008018383</v>
      </c>
      <c r="P561" s="10">
        <f>1-K561/MAX(K$8:K561)</f>
        <v>8.1947707684124627E-3</v>
      </c>
      <c r="Q561" s="36"/>
      <c r="R561" s="10"/>
      <c r="S561" s="10"/>
      <c r="T561" s="10"/>
      <c r="U561" s="11"/>
    </row>
    <row r="562" spans="2:21" x14ac:dyDescent="0.25">
      <c r="B562" s="32">
        <v>43635</v>
      </c>
      <c r="C562" s="10">
        <f>'Equity Fund Metrics'!G560</f>
        <v>-2.9227497304983308E-3</v>
      </c>
      <c r="D562" s="10">
        <f>'Equity Fund Metrics'!H560</f>
        <v>2.2571393488615143E-3</v>
      </c>
      <c r="E562" s="10">
        <f>'Equity Fund Metrics'!I560</f>
        <v>-5.1798890793598451E-3</v>
      </c>
      <c r="F562" s="10">
        <f>'Equity Fund Metrics'!J560</f>
        <v>1.998144894893522E-3</v>
      </c>
      <c r="G562" s="36"/>
      <c r="H562" s="10">
        <f t="array" ref="H562">PRODUCT(1+C$8:C562)</f>
        <v>1.4149803719752101</v>
      </c>
      <c r="I562" s="10">
        <f t="array" ref="I562">PRODUCT(1+D$8:D562)</f>
        <v>1.2928857798400941</v>
      </c>
      <c r="J562" s="10">
        <f t="array" ref="J562">PRODUCT(1+E$8:E562)</f>
        <v>1.1109231211535755</v>
      </c>
      <c r="K562" s="10">
        <f t="array" ref="K562">PRODUCT(1+F$8:F562)</f>
        <v>1.3011884528491018</v>
      </c>
      <c r="L562" s="36"/>
      <c r="M562" s="10">
        <f>1-H562/MAX(H$8:H562)</f>
        <v>0.13741581252823654</v>
      </c>
      <c r="N562" s="10">
        <f>1-I562/MAX(I$8:I562)</f>
        <v>3.2990166839186319E-3</v>
      </c>
      <c r="O562" s="10">
        <f>1-J562/MAX(J$8:J562)</f>
        <v>0.1612369717722103</v>
      </c>
      <c r="P562" s="10">
        <f>1-K562/MAX(K$8:K562)</f>
        <v>6.2130002128946149E-3</v>
      </c>
      <c r="Q562" s="36"/>
      <c r="R562" s="10"/>
      <c r="S562" s="10"/>
      <c r="T562" s="10"/>
      <c r="U562" s="11"/>
    </row>
    <row r="563" spans="2:21" x14ac:dyDescent="0.25">
      <c r="B563" s="32">
        <v>43636</v>
      </c>
      <c r="C563" s="10">
        <f>'Equity Fund Metrics'!G561</f>
        <v>8.0354620353202399E-3</v>
      </c>
      <c r="D563" s="10">
        <f>'Equity Fund Metrics'!H561</f>
        <v>9.5539554935613058E-3</v>
      </c>
      <c r="E563" s="10">
        <f>'Equity Fund Metrics'!I561</f>
        <v>-1.5184934582410659E-3</v>
      </c>
      <c r="F563" s="10">
        <f>'Equity Fund Metrics'!J561</f>
        <v>9.4780308206492518E-3</v>
      </c>
      <c r="G563" s="36"/>
      <c r="H563" s="10">
        <f t="array" ref="H563">PRODUCT(1+C$8:C563)</f>
        <v>1.4263503930349402</v>
      </c>
      <c r="I563" s="10">
        <f t="array" ref="I563">PRODUCT(1+D$8:D563)</f>
        <v>1.3052379530389446</v>
      </c>
      <c r="J563" s="10">
        <f t="array" ref="J563">PRODUCT(1+E$8:E563)</f>
        <v>1.109236191661495</v>
      </c>
      <c r="K563" s="10">
        <f t="array" ref="K563">PRODUCT(1+F$8:F563)</f>
        <v>1.3135211571086784</v>
      </c>
      <c r="L563" s="36"/>
      <c r="M563" s="10">
        <f>1-H563/MAX(H$8:H563)</f>
        <v>0.13048455003753967</v>
      </c>
      <c r="N563" s="10">
        <f>1-I563/MAX(I$8:I563)</f>
        <v>0</v>
      </c>
      <c r="O563" s="10">
        <f>1-J563/MAX(J$8:J563)</f>
        <v>0.16251062794358873</v>
      </c>
      <c r="P563" s="10">
        <f>1-K563/MAX(K$8:K563)</f>
        <v>0</v>
      </c>
      <c r="Q563" s="36"/>
      <c r="R563" s="10"/>
      <c r="S563" s="10"/>
      <c r="T563" s="10"/>
      <c r="U563" s="11"/>
    </row>
    <row r="564" spans="2:21" x14ac:dyDescent="0.25">
      <c r="B564" s="32">
        <v>43637</v>
      </c>
      <c r="C564" s="10">
        <f>'Equity Fund Metrics'!G562</f>
        <v>-3.4090055286685184E-3</v>
      </c>
      <c r="D564" s="10">
        <f>'Equity Fund Metrics'!H562</f>
        <v>-1.4533206475202398E-3</v>
      </c>
      <c r="E564" s="10">
        <f>'Equity Fund Metrics'!I562</f>
        <v>-1.9556848811482785E-3</v>
      </c>
      <c r="F564" s="10">
        <f>'Equity Fund Metrics'!J562</f>
        <v>-1.5511048915776537E-3</v>
      </c>
      <c r="G564" s="36"/>
      <c r="H564" s="10">
        <f t="array" ref="H564">PRODUCT(1+C$8:C564)</f>
        <v>1.4214879566592655</v>
      </c>
      <c r="I564" s="10">
        <f t="array" ref="I564">PRODUCT(1+D$8:D564)</f>
        <v>1.3033410237718661</v>
      </c>
      <c r="J564" s="10">
        <f t="array" ref="J564">PRODUCT(1+E$8:E564)</f>
        <v>1.1070668752118402</v>
      </c>
      <c r="K564" s="10">
        <f t="array" ref="K564">PRODUCT(1+F$8:F564)</f>
        <v>1.3114837480166965</v>
      </c>
      <c r="L564" s="36"/>
      <c r="M564" s="10">
        <f>1-H564/MAX(H$8:H564)</f>
        <v>0.1334487330137244</v>
      </c>
      <c r="N564" s="10">
        <f>1-I564/MAX(I$8:I564)</f>
        <v>1.4533206475202398E-3</v>
      </c>
      <c r="O564" s="10">
        <f>1-J564/MAX(J$8:J564)</f>
        <v>0.16414849324664171</v>
      </c>
      <c r="P564" s="10">
        <f>1-K564/MAX(K$8:K564)</f>
        <v>1.5511048915776149E-3</v>
      </c>
      <c r="Q564" s="36"/>
      <c r="R564" s="10"/>
      <c r="S564" s="10"/>
      <c r="T564" s="10"/>
      <c r="U564" s="11"/>
    </row>
    <row r="565" spans="2:21" x14ac:dyDescent="0.25">
      <c r="B565" s="32">
        <v>43640</v>
      </c>
      <c r="C565" s="10">
        <f>'Equity Fund Metrics'!G563</f>
        <v>-1.0063232502838249E-3</v>
      </c>
      <c r="D565" s="10">
        <f>'Equity Fund Metrics'!H563</f>
        <v>-1.2244194641479744E-3</v>
      </c>
      <c r="E565" s="10">
        <f>'Equity Fund Metrics'!I563</f>
        <v>2.1809621386414957E-4</v>
      </c>
      <c r="F565" s="10">
        <f>'Equity Fund Metrics'!J563</f>
        <v>-1.2135146534547668E-3</v>
      </c>
      <c r="G565" s="36"/>
      <c r="H565" s="10">
        <f t="array" ref="H565">PRODUCT(1+C$8:C565)</f>
        <v>1.4200574802784809</v>
      </c>
      <c r="I565" s="10">
        <f t="array" ref="I565">PRODUCT(1+D$8:D565)</f>
        <v>1.3017451876539372</v>
      </c>
      <c r="J565" s="10">
        <f t="array" ref="J565">PRODUCT(1+E$8:E565)</f>
        <v>1.1073083223058184</v>
      </c>
      <c r="K565" s="10">
        <f t="array" ref="K565">PRODUCT(1+F$8:F565)</f>
        <v>1.3098922432707105</v>
      </c>
      <c r="L565" s="36"/>
      <c r="M565" s="10">
        <f>1-H565/MAX(H$8:H565)</f>
        <v>0.13432076370125556</v>
      </c>
      <c r="N565" s="10">
        <f>1-I565/MAX(I$8:I565)</f>
        <v>2.6759606375797995E-3</v>
      </c>
      <c r="O565" s="10">
        <f>1-J565/MAX(J$8:J565)</f>
        <v>0.16396619719766614</v>
      </c>
      <c r="P565" s="10">
        <f>1-K565/MAX(K$8:K565)</f>
        <v>2.7627372565173225E-3</v>
      </c>
      <c r="Q565" s="36"/>
      <c r="R565" s="10"/>
      <c r="S565" s="10"/>
      <c r="T565" s="10"/>
      <c r="U565" s="11"/>
    </row>
    <row r="566" spans="2:21" x14ac:dyDescent="0.25">
      <c r="B566" s="32">
        <v>43641</v>
      </c>
      <c r="C566" s="10">
        <f>'Equity Fund Metrics'!G564</f>
        <v>-1.515737890829516E-2</v>
      </c>
      <c r="D566" s="10">
        <f>'Equity Fund Metrics'!H564</f>
        <v>-9.8080158948141705E-3</v>
      </c>
      <c r="E566" s="10">
        <f>'Equity Fund Metrics'!I564</f>
        <v>-5.34936301348099E-3</v>
      </c>
      <c r="F566" s="10">
        <f>'Equity Fund Metrics'!J564</f>
        <v>-1.007548404548822E-2</v>
      </c>
      <c r="G566" s="36"/>
      <c r="H566" s="10">
        <f t="array" ref="H566">PRODUCT(1+C$8:C566)</f>
        <v>1.3985331309783411</v>
      </c>
      <c r="I566" s="10">
        <f t="array" ref="I566">PRODUCT(1+D$8:D566)</f>
        <v>1.2889776501624295</v>
      </c>
      <c r="J566" s="10">
        <f t="array" ref="J566">PRODUCT(1+E$8:E566)</f>
        <v>1.1013849281219561</v>
      </c>
      <c r="K566" s="10">
        <f t="array" ref="K566">PRODUCT(1+F$8:F566)</f>
        <v>1.2966944448723277</v>
      </c>
      <c r="L566" s="36"/>
      <c r="M566" s="10">
        <f>1-H566/MAX(H$8:H566)</f>
        <v>0.14744219189887919</v>
      </c>
      <c r="N566" s="10">
        <f>1-I566/MAX(I$8:I566)</f>
        <v>1.2457730667926659E-2</v>
      </c>
      <c r="O566" s="10">
        <f>1-J566/MAX(J$8:J566)</f>
        <v>0.16843844550039666</v>
      </c>
      <c r="P566" s="10">
        <f>1-K566/MAX(K$8:K566)</f>
        <v>1.2810385386855638E-2</v>
      </c>
      <c r="Q566" s="36"/>
      <c r="R566" s="10"/>
      <c r="S566" s="10"/>
      <c r="T566" s="10"/>
      <c r="U566" s="11"/>
    </row>
    <row r="567" spans="2:21" x14ac:dyDescent="0.25">
      <c r="B567" s="32">
        <v>43642</v>
      </c>
      <c r="C567" s="10">
        <f>'Equity Fund Metrics'!G565</f>
        <v>2.1628998479149786E-2</v>
      </c>
      <c r="D567" s="10">
        <f>'Equity Fund Metrics'!H565</f>
        <v>-9.9745080058166735E-4</v>
      </c>
      <c r="E567" s="10">
        <f>'Equity Fund Metrics'!I565</f>
        <v>2.2626449279731453E-2</v>
      </c>
      <c r="F567" s="10">
        <f>'Equity Fund Metrics'!J565</f>
        <v>1.3387166340490526E-4</v>
      </c>
      <c r="G567" s="36"/>
      <c r="H567" s="10">
        <f t="array" ref="H567">PRODUCT(1+C$8:C567)</f>
        <v>1.4287820019413122</v>
      </c>
      <c r="I567" s="10">
        <f t="array" ref="I567">PRODUCT(1+D$8:D567)</f>
        <v>1.287691958373343</v>
      </c>
      <c r="J567" s="10">
        <f t="array" ref="J567">PRODUCT(1+E$8:E567)</f>
        <v>1.1263053583355682</v>
      </c>
      <c r="K567" s="10">
        <f t="array" ref="K567">PRODUCT(1+F$8:F567)</f>
        <v>1.2968680355145907</v>
      </c>
      <c r="L567" s="36"/>
      <c r="M567" s="10">
        <f>1-H567/MAX(H$8:H567)</f>
        <v>0.12900222036407283</v>
      </c>
      <c r="N567" s="10">
        <f>1-I567/MAX(I$8:I567)</f>
        <v>1.3442755495080227E-2</v>
      </c>
      <c r="O567" s="10">
        <f>1-J567/MAX(J$8:J567)</f>
        <v>0.14962316016453681</v>
      </c>
      <c r="P567" s="10">
        <f>1-K567/MAX(K$8:K567)</f>
        <v>1.2678228671051284E-2</v>
      </c>
      <c r="Q567" s="36"/>
      <c r="R567" s="10"/>
      <c r="S567" s="10"/>
      <c r="T567" s="10"/>
      <c r="U567" s="11"/>
    </row>
    <row r="568" spans="2:21" x14ac:dyDescent="0.25">
      <c r="B568" s="32">
        <v>43643</v>
      </c>
      <c r="C568" s="10">
        <f>'Equity Fund Metrics'!G566</f>
        <v>-3.002620084880947E-4</v>
      </c>
      <c r="D568" s="10">
        <f>'Equity Fund Metrics'!H566</f>
        <v>3.5461277214428044E-3</v>
      </c>
      <c r="E568" s="10">
        <f>'Equity Fund Metrics'!I566</f>
        <v>-3.8463897299308991E-3</v>
      </c>
      <c r="F568" s="10">
        <f>'Equity Fund Metrics'!J566</f>
        <v>3.3538082349462593E-3</v>
      </c>
      <c r="G568" s="36"/>
      <c r="H568" s="10">
        <f t="array" ref="H568">PRODUCT(1+C$8:C568)</f>
        <v>1.4283529929877177</v>
      </c>
      <c r="I568" s="10">
        <f t="array" ref="I568">PRODUCT(1+D$8:D568)</f>
        <v>1.2922582785236096</v>
      </c>
      <c r="J568" s="10">
        <f t="array" ref="J568">PRODUCT(1+E$8:E568)</f>
        <v>1.1219731489725002</v>
      </c>
      <c r="K568" s="10">
        <f t="array" ref="K568">PRODUCT(1+F$8:F568)</f>
        <v>1.3012174822117382</v>
      </c>
      <c r="L568" s="36"/>
      <c r="M568" s="10">
        <f>1-H568/MAX(H$8:H568)</f>
        <v>0.12926374790677497</v>
      </c>
      <c r="N568" s="10">
        <f>1-I568/MAX(I$8:I568)</f>
        <v>9.9442975015512358E-3</v>
      </c>
      <c r="O568" s="10">
        <f>1-J568/MAX(J$8:J568)</f>
        <v>0.15289404090785097</v>
      </c>
      <c r="P568" s="10">
        <f>1-K568/MAX(K$8:K568)</f>
        <v>9.366940783826494E-3</v>
      </c>
      <c r="Q568" s="36"/>
      <c r="R568" s="10"/>
      <c r="S568" s="10"/>
      <c r="T568" s="10"/>
      <c r="U568" s="11"/>
    </row>
    <row r="569" spans="2:21" x14ac:dyDescent="0.25">
      <c r="B569" s="32">
        <v>43644</v>
      </c>
      <c r="C569" s="10">
        <f>'Equity Fund Metrics'!G567</f>
        <v>-9.1120118290152208E-3</v>
      </c>
      <c r="D569" s="10">
        <f>'Equity Fund Metrics'!H567</f>
        <v>5.145866491356621E-3</v>
      </c>
      <c r="E569" s="10">
        <f>'Equity Fund Metrics'!I567</f>
        <v>-1.4257878320371842E-2</v>
      </c>
      <c r="F569" s="10">
        <f>'Equity Fund Metrics'!J567</f>
        <v>4.4329725753380284E-3</v>
      </c>
      <c r="G569" s="36"/>
      <c r="H569" s="10">
        <f t="array" ref="H569">PRODUCT(1+C$8:C569)</f>
        <v>1.4153378236196044</v>
      </c>
      <c r="I569" s="10">
        <f t="array" ref="I569">PRODUCT(1+D$8:D569)</f>
        <v>1.2989080670972424</v>
      </c>
      <c r="J569" s="10">
        <f t="array" ref="J569">PRODUCT(1+E$8:E569)</f>
        <v>1.1059761923357259</v>
      </c>
      <c r="K569" s="10">
        <f t="array" ref="K569">PRODUCT(1+F$8:F569)</f>
        <v>1.3069857436249332</v>
      </c>
      <c r="L569" s="36"/>
      <c r="M569" s="10">
        <f>1-H569/MAX(H$8:H569)</f>
        <v>0.1371979069358007</v>
      </c>
      <c r="N569" s="10">
        <f>1-I569/MAX(I$8:I569)</f>
        <v>4.8496030374879373E-3</v>
      </c>
      <c r="O569" s="10">
        <f>1-J569/MAX(J$8:J569)</f>
        <v>0.16497197459704871</v>
      </c>
      <c r="P569" s="10">
        <f>1-K569/MAX(K$8:K569)</f>
        <v>4.9754916000980254E-3</v>
      </c>
      <c r="Q569" s="36"/>
      <c r="R569" s="10"/>
      <c r="S569" s="10"/>
      <c r="T569" s="10"/>
      <c r="U569" s="11"/>
    </row>
    <row r="570" spans="2:21" x14ac:dyDescent="0.25">
      <c r="B570" s="32">
        <v>43647</v>
      </c>
      <c r="C570" s="10">
        <f>'Equity Fund Metrics'!G568</f>
        <v>1.8340813120528932E-2</v>
      </c>
      <c r="D570" s="10">
        <f>'Equity Fund Metrics'!H568</f>
        <v>9.0783869389707839E-3</v>
      </c>
      <c r="E570" s="10">
        <f>'Equity Fund Metrics'!I568</f>
        <v>9.2624261815581477E-3</v>
      </c>
      <c r="F570" s="10">
        <f>'Equity Fund Metrics'!J568</f>
        <v>9.5415082480486899E-3</v>
      </c>
      <c r="G570" s="36"/>
      <c r="H570" s="10">
        <f t="array" ref="H570">PRODUCT(1+C$8:C570)</f>
        <v>1.4412962701450276</v>
      </c>
      <c r="I570" s="10">
        <f t="array" ref="I570">PRODUCT(1+D$8:D570)</f>
        <v>1.3107000571285017</v>
      </c>
      <c r="J570" s="10">
        <f t="array" ref="J570">PRODUCT(1+E$8:E570)</f>
        <v>1.1162202151757963</v>
      </c>
      <c r="K570" s="10">
        <f t="array" ref="K570">PRODUCT(1+F$8:F570)</f>
        <v>1.3194563588778128</v>
      </c>
      <c r="L570" s="36"/>
      <c r="M570" s="10">
        <f>1-H570/MAX(H$8:H570)</f>
        <v>0.12137341498690912</v>
      </c>
      <c r="N570" s="10">
        <f>1-I570/MAX(I$8:I570)</f>
        <v>0</v>
      </c>
      <c r="O570" s="10">
        <f>1-J570/MAX(J$8:J570)</f>
        <v>0.15723758915222164</v>
      </c>
      <c r="P570" s="10">
        <f>1-K570/MAX(K$8:K570)</f>
        <v>0</v>
      </c>
      <c r="Q570" s="36"/>
      <c r="R570" s="10"/>
      <c r="S570" s="10"/>
      <c r="T570" s="10"/>
      <c r="U570" s="11"/>
    </row>
    <row r="571" spans="2:21" x14ac:dyDescent="0.25">
      <c r="B571" s="32">
        <v>43648</v>
      </c>
      <c r="C571" s="10">
        <f>'Equity Fund Metrics'!G569</f>
        <v>5.8546550080129656E-3</v>
      </c>
      <c r="D571" s="10">
        <f>'Equity Fund Metrics'!H569</f>
        <v>2.6042770956871131E-3</v>
      </c>
      <c r="E571" s="10">
        <f>'Equity Fund Metrics'!I569</f>
        <v>3.2503779123258525E-3</v>
      </c>
      <c r="F571" s="10">
        <f>'Equity Fund Metrics'!J569</f>
        <v>2.7667959913034055E-3</v>
      </c>
      <c r="G571" s="36"/>
      <c r="H571" s="10">
        <f t="array" ref="H571">PRODUCT(1+C$8:C571)</f>
        <v>1.4497345625710625</v>
      </c>
      <c r="I571" s="10">
        <f t="array" ref="I571">PRODUCT(1+D$8:D571)</f>
        <v>1.3141134832665973</v>
      </c>
      <c r="J571" s="10">
        <f t="array" ref="J571">PRODUCT(1+E$8:E571)</f>
        <v>1.1198483527084953</v>
      </c>
      <c r="K571" s="10">
        <f t="array" ref="K571">PRODUCT(1+F$8:F571)</f>
        <v>1.3231070254422557</v>
      </c>
      <c r="L571" s="36"/>
      <c r="M571" s="10">
        <f>1-H571/MAX(H$8:H571)</f>
        <v>0.11622935945078894</v>
      </c>
      <c r="N571" s="10">
        <f>1-I571/MAX(I$8:I571)</f>
        <v>0</v>
      </c>
      <c r="O571" s="10">
        <f>1-J571/MAX(J$8:J571)</f>
        <v>0.1544982928266635</v>
      </c>
      <c r="P571" s="10">
        <f>1-K571/MAX(K$8:K571)</f>
        <v>0</v>
      </c>
      <c r="Q571" s="36"/>
      <c r="R571" s="10"/>
      <c r="S571" s="10"/>
      <c r="T571" s="10"/>
      <c r="U571" s="11"/>
    </row>
    <row r="572" spans="2:21" x14ac:dyDescent="0.25">
      <c r="B572" s="32">
        <v>43649</v>
      </c>
      <c r="C572" s="10">
        <f>'Equity Fund Metrics'!G570</f>
        <v>8.2869056756726955E-3</v>
      </c>
      <c r="D572" s="10">
        <f>'Equity Fund Metrics'!H570</f>
        <v>7.9952931386846338E-3</v>
      </c>
      <c r="E572" s="10">
        <f>'Equity Fund Metrics'!I570</f>
        <v>2.9161253698806178E-4</v>
      </c>
      <c r="F572" s="10">
        <f>'Equity Fund Metrics'!J570</f>
        <v>8.0098737655340362E-3</v>
      </c>
      <c r="G572" s="36"/>
      <c r="H572" s="10">
        <f t="array" ref="H572">PRODUCT(1+C$8:C572)</f>
        <v>1.4617483761458514</v>
      </c>
      <c r="I572" s="10">
        <f t="array" ref="I572">PRODUCT(1+D$8:D572)</f>
        <v>1.3246202057828116</v>
      </c>
      <c r="J572" s="10">
        <f t="array" ref="J572">PRODUCT(1+E$8:E572)</f>
        <v>1.1201749145276705</v>
      </c>
      <c r="K572" s="10">
        <f t="array" ref="K572">PRODUCT(1+F$8:F572)</f>
        <v>1.3337049456943395</v>
      </c>
      <c r="L572" s="36"/>
      <c r="M572" s="10">
        <f>1-H572/MAX(H$8:H572)</f>
        <v>0.10890563551362886</v>
      </c>
      <c r="N572" s="10">
        <f>1-I572/MAX(I$8:I572)</f>
        <v>0</v>
      </c>
      <c r="O572" s="10">
        <f>1-J572/MAX(J$8:J572)</f>
        <v>0.15425173392880698</v>
      </c>
      <c r="P572" s="10">
        <f>1-K572/MAX(K$8:K572)</f>
        <v>0</v>
      </c>
      <c r="Q572" s="36"/>
      <c r="R572" s="10"/>
      <c r="S572" s="10"/>
      <c r="T572" s="10"/>
      <c r="U572" s="11"/>
    </row>
    <row r="573" spans="2:21" x14ac:dyDescent="0.25">
      <c r="B573" s="32">
        <v>43651</v>
      </c>
      <c r="C573" s="10">
        <f>'Equity Fund Metrics'!G571</f>
        <v>-8.8062360767726666E-4</v>
      </c>
      <c r="D573" s="10">
        <f>'Equity Fund Metrics'!H571</f>
        <v>-1.1381278267004191E-3</v>
      </c>
      <c r="E573" s="10">
        <f>'Equity Fund Metrics'!I571</f>
        <v>2.5750421902315246E-4</v>
      </c>
      <c r="F573" s="10">
        <f>'Equity Fund Metrics'!J571</f>
        <v>-1.1252526157492615E-3</v>
      </c>
      <c r="G573" s="36"/>
      <c r="H573" s="10">
        <f t="array" ref="H573">PRODUCT(1+C$8:C573)</f>
        <v>1.4604611260173335</v>
      </c>
      <c r="I573" s="10">
        <f t="array" ref="I573">PRODUCT(1+D$8:D573)</f>
        <v>1.3231126186668005</v>
      </c>
      <c r="J573" s="10">
        <f t="array" ref="J573">PRODUCT(1+E$8:E573)</f>
        <v>1.1204633642942052</v>
      </c>
      <c r="K573" s="10">
        <f t="array" ref="K573">PRODUCT(1+F$8:F573)</f>
        <v>1.3322041907155593</v>
      </c>
      <c r="L573" s="36"/>
      <c r="M573" s="10">
        <f>1-H573/MAX(H$8:H573)</f>
        <v>0.10969035424766371</v>
      </c>
      <c r="N573" s="10">
        <f>1-I573/MAX(I$8:I573)</f>
        <v>1.1381278267004191E-3</v>
      </c>
      <c r="O573" s="10">
        <f>1-J573/MAX(J$8:J573)</f>
        <v>0.15403395018206212</v>
      </c>
      <c r="P573" s="10">
        <f>1-K573/MAX(K$8:K573)</f>
        <v>1.1252526157492504E-3</v>
      </c>
      <c r="Q573" s="36"/>
      <c r="R573" s="10"/>
      <c r="S573" s="10"/>
      <c r="T573" s="10"/>
      <c r="U573" s="11"/>
    </row>
    <row r="574" spans="2:21" x14ac:dyDescent="0.25">
      <c r="B574" s="32">
        <v>43654</v>
      </c>
      <c r="C574" s="10">
        <f>'Equity Fund Metrics'!G572</f>
        <v>-2.0613870378509258E-2</v>
      </c>
      <c r="D574" s="10">
        <f>'Equity Fund Metrics'!H572</f>
        <v>-5.4947844600867768E-3</v>
      </c>
      <c r="E574" s="10">
        <f>'Equity Fund Metrics'!I572</f>
        <v>-1.5119085918422481E-2</v>
      </c>
      <c r="F574" s="10">
        <f>'Equity Fund Metrics'!J572</f>
        <v>-6.2507387560079009E-3</v>
      </c>
      <c r="G574" s="36"/>
      <c r="H574" s="10">
        <f t="array" ref="H574">PRODUCT(1+C$8:C574)</f>
        <v>1.4303553696727604</v>
      </c>
      <c r="I574" s="10">
        <f t="array" ref="I574">PRODUCT(1+D$8:D574)</f>
        <v>1.3158424000108055</v>
      </c>
      <c r="J574" s="10">
        <f t="array" ref="J574">PRODUCT(1+E$8:E574)</f>
        <v>1.1035229824209964</v>
      </c>
      <c r="K574" s="10">
        <f t="array" ref="K574">PRODUCT(1+F$8:F574)</f>
        <v>1.3238769303497373</v>
      </c>
      <c r="L574" s="36"/>
      <c r="M574" s="10">
        <f>1-H574/MAX(H$8:H574)</f>
        <v>0.12804308188193891</v>
      </c>
      <c r="N574" s="10">
        <f>1-I574/MAX(I$8:I574)</f>
        <v>6.626658519691353E-3</v>
      </c>
      <c r="O574" s="10">
        <f>1-J574/MAX(J$8:J574)</f>
        <v>0.16682418357332796</v>
      </c>
      <c r="P574" s="10">
        <f>1-K574/MAX(K$8:K574)</f>
        <v>7.3689577116216043E-3</v>
      </c>
      <c r="Q574" s="36"/>
      <c r="R574" s="10"/>
      <c r="S574" s="10"/>
      <c r="T574" s="10"/>
      <c r="U574" s="11"/>
    </row>
    <row r="575" spans="2:21" x14ac:dyDescent="0.25">
      <c r="B575" s="32">
        <v>43655</v>
      </c>
      <c r="C575" s="10">
        <f>'Equity Fund Metrics'!G573</f>
        <v>6.0993922070520235E-3</v>
      </c>
      <c r="D575" s="10">
        <f>'Equity Fund Metrics'!H573</f>
        <v>1.246534895239515E-3</v>
      </c>
      <c r="E575" s="10">
        <f>'Equity Fund Metrics'!I573</f>
        <v>4.8528573118125085E-3</v>
      </c>
      <c r="F575" s="10">
        <f>'Equity Fund Metrics'!J573</f>
        <v>1.4891777608301404E-3</v>
      </c>
      <c r="G575" s="36"/>
      <c r="H575" s="10">
        <f t="array" ref="H575">PRODUCT(1+C$8:C575)</f>
        <v>1.4390796680678575</v>
      </c>
      <c r="I575" s="10">
        <f t="array" ref="I575">PRODUCT(1+D$8:D575)</f>
        <v>1.3174826434790547</v>
      </c>
      <c r="J575" s="10">
        <f t="array" ref="J575">PRODUCT(1+E$8:E575)</f>
        <v>1.1088782219949913</v>
      </c>
      <c r="K575" s="10">
        <f t="array" ref="K575">PRODUCT(1+F$8:F575)</f>
        <v>1.3258484184324901</v>
      </c>
      <c r="L575" s="36"/>
      <c r="M575" s="10">
        <f>1-H575/MAX(H$8:H575)</f>
        <v>0.12272467465068448</v>
      </c>
      <c r="N575" s="10">
        <f>1-I575/MAX(I$8:I575)</f>
        <v>5.3883839855355387E-3</v>
      </c>
      <c r="O575" s="10">
        <f>1-J575/MAX(J$8:J575)</f>
        <v>0.16278090022055647</v>
      </c>
      <c r="P575" s="10">
        <f>1-K575/MAX(K$8:K575)</f>
        <v>5.8907536387361459E-3</v>
      </c>
      <c r="Q575" s="36"/>
      <c r="R575" s="10"/>
      <c r="S575" s="10"/>
      <c r="T575" s="10"/>
      <c r="U575" s="11"/>
    </row>
    <row r="576" spans="2:21" x14ac:dyDescent="0.25">
      <c r="B576" s="32">
        <v>43656</v>
      </c>
      <c r="C576" s="10">
        <f>'Equity Fund Metrics'!G574</f>
        <v>9.8885530577108582E-3</v>
      </c>
      <c r="D576" s="10">
        <f>'Equity Fund Metrics'!H574</f>
        <v>4.7781240238347067E-3</v>
      </c>
      <c r="E576" s="10">
        <f>'Equity Fund Metrics'!I574</f>
        <v>5.1104290338761515E-3</v>
      </c>
      <c r="F576" s="10">
        <f>'Equity Fund Metrics'!J574</f>
        <v>5.0336454755285139E-3</v>
      </c>
      <c r="G576" s="36"/>
      <c r="H576" s="10">
        <f t="array" ref="H576">PRODUCT(1+C$8:C576)</f>
        <v>1.4533100837198194</v>
      </c>
      <c r="I576" s="10">
        <f t="array" ref="I576">PRODUCT(1+D$8:D576)</f>
        <v>1.3237777389488472</v>
      </c>
      <c r="J576" s="10">
        <f t="array" ref="J576">PRODUCT(1+E$8:E576)</f>
        <v>1.1145450654557074</v>
      </c>
      <c r="K576" s="10">
        <f t="array" ref="K576">PRODUCT(1+F$8:F576)</f>
        <v>1.3325222693251693</v>
      </c>
      <c r="L576" s="36"/>
      <c r="M576" s="10">
        <f>1-H576/MAX(H$8:H576)</f>
        <v>0.11404969104974727</v>
      </c>
      <c r="N576" s="10">
        <f>1-I576/MAX(I$8:I576)</f>
        <v>6.3600632867177875E-4</v>
      </c>
      <c r="O576" s="10">
        <f>1-J576/MAX(J$8:J576)</f>
        <v>0.15850235142532798</v>
      </c>
      <c r="P576" s="10">
        <f>1-K576/MAX(K$8:K576)</f>
        <v>8.8676012860888775E-4</v>
      </c>
      <c r="Q576" s="36"/>
      <c r="R576" s="10"/>
      <c r="S576" s="10"/>
      <c r="T576" s="10"/>
      <c r="U576" s="11"/>
    </row>
    <row r="577" spans="2:21" x14ac:dyDescent="0.25">
      <c r="B577" s="32">
        <v>43657</v>
      </c>
      <c r="C577" s="10">
        <f>'Equity Fund Metrics'!G575</f>
        <v>-7.2824596857684609E-3</v>
      </c>
      <c r="D577" s="10">
        <f>'Equity Fund Metrics'!H575</f>
        <v>2.3441551351666146E-3</v>
      </c>
      <c r="E577" s="10">
        <f>'Equity Fund Metrics'!I575</f>
        <v>-9.6266148209350755E-3</v>
      </c>
      <c r="F577" s="10">
        <f>'Equity Fund Metrics'!J575</f>
        <v>1.8628243941198608E-3</v>
      </c>
      <c r="G577" s="36"/>
      <c r="H577" s="10">
        <f t="array" ref="H577">PRODUCT(1+C$8:C577)</f>
        <v>1.4427264116242091</v>
      </c>
      <c r="I577" s="10">
        <f t="array" ref="I577">PRODUCT(1+D$8:D577)</f>
        <v>1.3268808793334235</v>
      </c>
      <c r="J577" s="10">
        <f t="array" ref="J577">PRODUCT(1+E$8:E577)</f>
        <v>1.1038157694099915</v>
      </c>
      <c r="K577" s="10">
        <f t="array" ref="K577">PRODUCT(1+F$8:F577)</f>
        <v>1.3350045243141762</v>
      </c>
      <c r="L577" s="36"/>
      <c r="M577" s="10">
        <f>1-H577/MAX(H$8:H577)</f>
        <v>0.12050158845827152</v>
      </c>
      <c r="N577" s="10">
        <f>1-I577/MAX(I$8:I577)</f>
        <v>0</v>
      </c>
      <c r="O577" s="10">
        <f>1-J577/MAX(J$8:J577)</f>
        <v>0.16660312516087894</v>
      </c>
      <c r="P577" s="10">
        <f>1-K577/MAX(K$8:K577)</f>
        <v>0</v>
      </c>
      <c r="Q577" s="36"/>
      <c r="R577" s="10"/>
      <c r="S577" s="10"/>
      <c r="T577" s="10"/>
      <c r="U577" s="11"/>
    </row>
    <row r="578" spans="2:21" x14ac:dyDescent="0.25">
      <c r="B578" s="32">
        <v>43658</v>
      </c>
      <c r="C578" s="10">
        <f>'Equity Fund Metrics'!G576</f>
        <v>7.6829962609876734E-3</v>
      </c>
      <c r="D578" s="10">
        <f>'Equity Fund Metrics'!H576</f>
        <v>4.4768607595353505E-3</v>
      </c>
      <c r="E578" s="10">
        <f>'Equity Fund Metrics'!I576</f>
        <v>3.206135501452323E-3</v>
      </c>
      <c r="F578" s="10">
        <f>'Equity Fund Metrics'!J576</f>
        <v>4.6371675346079657E-3</v>
      </c>
      <c r="G578" s="36"/>
      <c r="H578" s="10">
        <f t="array" ref="H578">PRODUCT(1+C$8:C578)</f>
        <v>1.4538108732503461</v>
      </c>
      <c r="I578" s="10">
        <f t="array" ref="I578">PRODUCT(1+D$8:D578)</f>
        <v>1.332821140274689</v>
      </c>
      <c r="J578" s="10">
        <f t="array" ref="J578">PRODUCT(1+E$8:E578)</f>
        <v>1.1073547523353597</v>
      </c>
      <c r="K578" s="10">
        <f t="array" ref="K578">PRODUCT(1+F$8:F578)</f>
        <v>1.3411951639528805</v>
      </c>
      <c r="L578" s="36"/>
      <c r="M578" s="10">
        <f>1-H578/MAX(H$8:H578)</f>
        <v>0.11374440545085185</v>
      </c>
      <c r="N578" s="10">
        <f>1-I578/MAX(I$8:I578)</f>
        <v>0</v>
      </c>
      <c r="O578" s="10">
        <f>1-J578/MAX(J$8:J578)</f>
        <v>0.16393114185365787</v>
      </c>
      <c r="P578" s="10">
        <f>1-K578/MAX(K$8:K578)</f>
        <v>0</v>
      </c>
      <c r="Q578" s="36"/>
      <c r="R578" s="10"/>
      <c r="S578" s="10"/>
      <c r="T578" s="10"/>
      <c r="U578" s="11"/>
    </row>
    <row r="579" spans="2:21" x14ac:dyDescent="0.25">
      <c r="B579" s="32">
        <v>43661</v>
      </c>
      <c r="C579" s="10">
        <f>'Equity Fund Metrics'!G577</f>
        <v>9.39512756903782E-3</v>
      </c>
      <c r="D579" s="10">
        <f>'Equity Fund Metrics'!H577</f>
        <v>3.3275868087923044E-4</v>
      </c>
      <c r="E579" s="10">
        <f>'Equity Fund Metrics'!I577</f>
        <v>9.0623688881585895E-3</v>
      </c>
      <c r="F579" s="10">
        <f>'Equity Fund Metrics'!J577</f>
        <v>7.8587712528715992E-4</v>
      </c>
      <c r="G579" s="36"/>
      <c r="H579" s="10">
        <f t="array" ref="H579">PRODUCT(1+C$8:C579)</f>
        <v>1.4674696118657873</v>
      </c>
      <c r="I579" s="10">
        <f t="array" ref="I579">PRODUCT(1+D$8:D579)</f>
        <v>1.3332646480791748</v>
      </c>
      <c r="J579" s="10">
        <f t="array" ref="J579">PRODUCT(1+E$8:E579)</f>
        <v>1.1173900095910783</v>
      </c>
      <c r="K579" s="10">
        <f t="array" ref="K579">PRODUCT(1+F$8:F579)</f>
        <v>1.3422491785527768</v>
      </c>
      <c r="L579" s="36"/>
      <c r="M579" s="10">
        <f>1-H579/MAX(H$8:H579)</f>
        <v>0.10541792108128911</v>
      </c>
      <c r="N579" s="10">
        <f>1-I579/MAX(I$8:I579)</f>
        <v>0</v>
      </c>
      <c r="O579" s="10">
        <f>1-J579/MAX(J$8:J579)</f>
        <v>0.15635437744523417</v>
      </c>
      <c r="P579" s="10">
        <f>1-K579/MAX(K$8:K579)</f>
        <v>0</v>
      </c>
      <c r="Q579" s="36"/>
      <c r="R579" s="10"/>
      <c r="S579" s="10"/>
      <c r="T579" s="10"/>
      <c r="U579" s="11"/>
    </row>
    <row r="580" spans="2:21" x14ac:dyDescent="0.25">
      <c r="B580" s="32">
        <v>43662</v>
      </c>
      <c r="C580" s="10">
        <f>'Equity Fund Metrics'!G578</f>
        <v>-3.4601510188378981E-3</v>
      </c>
      <c r="D580" s="10">
        <f>'Equity Fund Metrics'!H578</f>
        <v>-3.2253913944095824E-3</v>
      </c>
      <c r="E580" s="10">
        <f>'Equity Fund Metrics'!I578</f>
        <v>-2.3475962442831566E-4</v>
      </c>
      <c r="F580" s="10">
        <f>'Equity Fund Metrics'!J578</f>
        <v>-3.2371293756309977E-3</v>
      </c>
      <c r="G580" s="36"/>
      <c r="H580" s="10">
        <f t="array" ref="H580">PRODUCT(1+C$8:C580)</f>
        <v>1.4623919453931762</v>
      </c>
      <c r="I580" s="10">
        <f t="array" ref="I580">PRODUCT(1+D$8:D580)</f>
        <v>1.3289643477567896</v>
      </c>
      <c r="J580" s="10">
        <f t="array" ref="J580">PRODUCT(1+E$8:E580)</f>
        <v>1.1171276915320867</v>
      </c>
      <c r="K580" s="10">
        <f t="array" ref="K580">PRODUCT(1+F$8:F580)</f>
        <v>1.3379041443074671</v>
      </c>
      <c r="L580" s="36"/>
      <c r="M580" s="10">
        <f>1-H580/MAX(H$8:H580)</f>
        <v>0.10851331017309385</v>
      </c>
      <c r="N580" s="10">
        <f>1-I580/MAX(I$8:I580)</f>
        <v>3.2253913944095824E-3</v>
      </c>
      <c r="O580" s="10">
        <f>1-J580/MAX(J$8:J580)</f>
        <v>0.15655243137473573</v>
      </c>
      <c r="P580" s="10">
        <f>1-K580/MAX(K$8:K580)</f>
        <v>3.2371293756310315E-3</v>
      </c>
      <c r="Q580" s="36"/>
      <c r="R580" s="10"/>
      <c r="S580" s="10"/>
      <c r="T580" s="10"/>
      <c r="U580" s="11"/>
    </row>
    <row r="581" spans="2:21" x14ac:dyDescent="0.25">
      <c r="B581" s="32">
        <v>43663</v>
      </c>
      <c r="C581" s="10">
        <f>'Equity Fund Metrics'!G579</f>
        <v>-5.6234801882001362E-3</v>
      </c>
      <c r="D581" s="10">
        <f>'Equity Fund Metrics'!H579</f>
        <v>-6.8048487087757348E-3</v>
      </c>
      <c r="E581" s="10">
        <f>'Equity Fund Metrics'!I579</f>
        <v>1.1813685205755986E-3</v>
      </c>
      <c r="F581" s="10">
        <f>'Equity Fund Metrics'!J579</f>
        <v>-6.745780282746955E-3</v>
      </c>
      <c r="G581" s="36"/>
      <c r="H581" s="10">
        <f t="array" ref="H581">PRODUCT(1+C$8:C581)</f>
        <v>1.4541682132608742</v>
      </c>
      <c r="I581" s="10">
        <f t="array" ref="I581">PRODUCT(1+D$8:D581)</f>
        <v>1.3199209464309478</v>
      </c>
      <c r="J581" s="10">
        <f t="array" ref="J581">PRODUCT(1+E$8:E581)</f>
        <v>1.1184474310203261</v>
      </c>
      <c r="K581" s="10">
        <f t="array" ref="K581">PRODUCT(1+F$8:F581)</f>
        <v>1.3288789369105922</v>
      </c>
      <c r="L581" s="36"/>
      <c r="M581" s="10">
        <f>1-H581/MAX(H$8:H581)</f>
        <v>0.11352656791137961</v>
      </c>
      <c r="N581" s="10">
        <f>1-I581/MAX(I$8:I581)</f>
        <v>1.0008291802719893E-2</v>
      </c>
      <c r="O581" s="10">
        <f>1-J581/MAX(J$8:J581)</f>
        <v>0.15555600896840571</v>
      </c>
      <c r="P581" s="10">
        <f>1-K581/MAX(K$8:K581)</f>
        <v>9.9610726948631267E-3</v>
      </c>
      <c r="Q581" s="36"/>
      <c r="R581" s="10"/>
      <c r="S581" s="10"/>
      <c r="T581" s="10"/>
      <c r="U581" s="11"/>
    </row>
    <row r="582" spans="2:21" x14ac:dyDescent="0.25">
      <c r="B582" s="32">
        <v>43664</v>
      </c>
      <c r="C582" s="10">
        <f>'Equity Fund Metrics'!G580</f>
        <v>1.135977352768669E-2</v>
      </c>
      <c r="D582" s="10">
        <f>'Equity Fund Metrics'!H580</f>
        <v>3.661082878648525E-3</v>
      </c>
      <c r="E582" s="10">
        <f>'Equity Fund Metrics'!I580</f>
        <v>7.6986906490381646E-3</v>
      </c>
      <c r="F582" s="10">
        <f>'Equity Fund Metrics'!J580</f>
        <v>4.0460174111004331E-3</v>
      </c>
      <c r="G582" s="36"/>
      <c r="H582" s="10">
        <f t="array" ref="H582">PRODUCT(1+C$8:C582)</f>
        <v>1.4706872348346784</v>
      </c>
      <c r="I582" s="10">
        <f t="array" ref="I582">PRODUCT(1+D$8:D582)</f>
        <v>1.3247532864090956</v>
      </c>
      <c r="J582" s="10">
        <f t="array" ref="J582">PRODUCT(1+E$8:E582)</f>
        <v>1.127058011798963</v>
      </c>
      <c r="K582" s="10">
        <f t="array" ref="K582">PRODUCT(1+F$8:F582)</f>
        <v>1.334255604226577</v>
      </c>
      <c r="L582" s="36"/>
      <c r="M582" s="10">
        <f>1-H582/MAX(H$8:H582)</f>
        <v>0.10345643048454178</v>
      </c>
      <c r="N582" s="10">
        <f>1-I582/MAX(I$8:I582)</f>
        <v>6.3838501098348877E-3</v>
      </c>
      <c r="O582" s="10">
        <f>1-J582/MAX(J$8:J582)</f>
        <v>0.14905489591101428</v>
      </c>
      <c r="P582" s="10">
        <f>1-K582/MAX(K$8:K582)</f>
        <v>5.9553579573194959E-3</v>
      </c>
      <c r="Q582" s="36"/>
      <c r="R582" s="10"/>
      <c r="S582" s="10"/>
      <c r="T582" s="10"/>
      <c r="U582" s="11"/>
    </row>
    <row r="583" spans="2:21" x14ac:dyDescent="0.25">
      <c r="B583" s="32">
        <v>43665</v>
      </c>
      <c r="C583" s="10">
        <f>'Equity Fund Metrics'!G581</f>
        <v>-1.4927506430560178E-2</v>
      </c>
      <c r="D583" s="10">
        <f>'Equity Fund Metrics'!H581</f>
        <v>-5.5551285336084E-3</v>
      </c>
      <c r="E583" s="10">
        <f>'Equity Fund Metrics'!I581</f>
        <v>-9.3723778969517779E-3</v>
      </c>
      <c r="F583" s="10">
        <f>'Equity Fund Metrics'!J581</f>
        <v>-6.0237474284559889E-3</v>
      </c>
      <c r="G583" s="36"/>
      <c r="H583" s="10">
        <f t="array" ref="H583">PRODUCT(1+C$8:C583)</f>
        <v>1.448733541679341</v>
      </c>
      <c r="I583" s="10">
        <f t="array" ref="I583">PRODUCT(1+D$8:D583)</f>
        <v>1.317394111627773</v>
      </c>
      <c r="J583" s="10">
        <f t="array" ref="J583">PRODUCT(1+E$8:E583)</f>
        <v>1.1164947982005959</v>
      </c>
      <c r="K583" s="10">
        <f t="array" ref="K583">PRODUCT(1+F$8:F583)</f>
        <v>1.326218385461714</v>
      </c>
      <c r="L583" s="36"/>
      <c r="M583" s="10">
        <f>1-H583/MAX(H$8:H583)</f>
        <v>0.11683959038376124</v>
      </c>
      <c r="N583" s="10">
        <f>1-I583/MAX(I$8:I583)</f>
        <v>1.1903515535543807E-2</v>
      </c>
      <c r="O583" s="10">
        <f>1-J583/MAX(J$8:J583)</f>
        <v>0.15703027499609734</v>
      </c>
      <c r="P583" s="10">
        <f>1-K583/MAX(K$8:K583)</f>
        <v>1.194323181359469E-2</v>
      </c>
      <c r="Q583" s="36"/>
      <c r="R583" s="10"/>
      <c r="S583" s="10"/>
      <c r="T583" s="10"/>
      <c r="U583" s="11"/>
    </row>
    <row r="584" spans="2:21" x14ac:dyDescent="0.25">
      <c r="B584" s="32">
        <v>43668</v>
      </c>
      <c r="C584" s="10">
        <f>'Equity Fund Metrics'!G582</f>
        <v>2.2853937320194584E-2</v>
      </c>
      <c r="D584" s="10">
        <f>'Equity Fund Metrics'!H582</f>
        <v>2.4563174625835682E-3</v>
      </c>
      <c r="E584" s="10">
        <f>'Equity Fund Metrics'!I582</f>
        <v>2.0397619857611016E-2</v>
      </c>
      <c r="F584" s="10">
        <f>'Equity Fund Metrics'!J582</f>
        <v>3.4761984554641193E-3</v>
      </c>
      <c r="G584" s="36"/>
      <c r="H584" s="10">
        <f t="array" ref="H584">PRODUCT(1+C$8:C584)</f>
        <v>1.4818428072345442</v>
      </c>
      <c r="I584" s="10">
        <f t="array" ref="I584">PRODUCT(1+D$8:D584)</f>
        <v>1.3206300497892691</v>
      </c>
      <c r="J584" s="10">
        <f t="array" ref="J584">PRODUCT(1+E$8:E584)</f>
        <v>1.1392686346672918</v>
      </c>
      <c r="K584" s="10">
        <f t="array" ref="K584">PRODUCT(1+F$8:F584)</f>
        <v>1.3308285837648641</v>
      </c>
      <c r="L584" s="36"/>
      <c r="M584" s="10">
        <f>1-H584/MAX(H$8:H584)</f>
        <v>9.6655897738714303E-2</v>
      </c>
      <c r="N584" s="10">
        <f>1-I584/MAX(I$8:I584)</f>
        <v>9.4764368860362769E-3</v>
      </c>
      <c r="O584" s="10">
        <f>1-J584/MAX(J$8:J584)</f>
        <v>0.13983569899399284</v>
      </c>
      <c r="P584" s="10">
        <f>1-K584/MAX(K$8:K584)</f>
        <v>8.5085504021141789E-3</v>
      </c>
      <c r="Q584" s="36"/>
      <c r="R584" s="10"/>
      <c r="S584" s="10"/>
      <c r="T584" s="10"/>
      <c r="U584" s="11"/>
    </row>
    <row r="585" spans="2:21" x14ac:dyDescent="0.25">
      <c r="B585" s="32">
        <v>43669</v>
      </c>
      <c r="C585" s="10">
        <f>'Equity Fund Metrics'!G583</f>
        <v>7.8177610545246967E-3</v>
      </c>
      <c r="D585" s="10">
        <f>'Equity Fund Metrics'!H583</f>
        <v>7.1501047596151945E-3</v>
      </c>
      <c r="E585" s="10">
        <f>'Equity Fund Metrics'!I583</f>
        <v>6.6765629490950218E-4</v>
      </c>
      <c r="F585" s="10">
        <f>'Equity Fund Metrics'!J583</f>
        <v>7.183487574360669E-3</v>
      </c>
      <c r="G585" s="36"/>
      <c r="H585" s="10">
        <f t="array" ref="H585">PRODUCT(1+C$8:C585)</f>
        <v>1.49342750022187</v>
      </c>
      <c r="I585" s="10">
        <f t="array" ref="I585">PRODUCT(1+D$8:D585)</f>
        <v>1.3300726929939581</v>
      </c>
      <c r="J585" s="10">
        <f t="array" ref="J585">PRODUCT(1+E$8:E585)</f>
        <v>1.1400292745428204</v>
      </c>
      <c r="K585" s="10">
        <f t="array" ref="K585">PRODUCT(1+F$8:F585)</f>
        <v>1.3403885743599429</v>
      </c>
      <c r="L585" s="36"/>
      <c r="M585" s="10">
        <f>1-H585/MAX(H$8:H585)</f>
        <v>8.9593769397221412E-2</v>
      </c>
      <c r="N585" s="10">
        <f>1-I585/MAX(I$8:I585)</f>
        <v>2.394089642904218E-3</v>
      </c>
      <c r="O585" s="10">
        <f>1-J585/MAX(J$8:J585)</f>
        <v>0.1392614048837697</v>
      </c>
      <c r="P585" s="10">
        <f>1-K585/MAX(K$8:K585)</f>
        <v>1.3861838938430404E-3</v>
      </c>
      <c r="Q585" s="36"/>
      <c r="R585" s="10"/>
      <c r="S585" s="10"/>
      <c r="T585" s="10"/>
      <c r="U585" s="11"/>
    </row>
    <row r="586" spans="2:21" x14ac:dyDescent="0.25">
      <c r="B586" s="32">
        <v>43670</v>
      </c>
      <c r="C586" s="10">
        <f>'Equity Fund Metrics'!G584</f>
        <v>-8.1395393165584196E-4</v>
      </c>
      <c r="D586" s="10">
        <f>'Equity Fund Metrics'!H584</f>
        <v>4.6995086451984136E-3</v>
      </c>
      <c r="E586" s="10">
        <f>'Equity Fund Metrics'!I584</f>
        <v>-5.5134625768542556E-3</v>
      </c>
      <c r="F586" s="10">
        <f>'Equity Fund Metrics'!J584</f>
        <v>4.4238355163557005E-3</v>
      </c>
      <c r="G586" s="36"/>
      <c r="H586" s="10">
        <f t="array" ref="H586">PRODUCT(1+C$8:C586)</f>
        <v>1.4922119190364214</v>
      </c>
      <c r="I586" s="10">
        <f t="array" ref="I586">PRODUCT(1+D$8:D586)</f>
        <v>1.3363233811134256</v>
      </c>
      <c r="J586" s="10">
        <f t="array" ref="J586">PRODUCT(1+E$8:E586)</f>
        <v>1.1337437658011102</v>
      </c>
      <c r="K586" s="10">
        <f t="array" ref="K586">PRODUCT(1+F$8:F586)</f>
        <v>1.3463182329409138</v>
      </c>
      <c r="L586" s="36"/>
      <c r="M586" s="10">
        <f>1-H586/MAX(H$8:H586)</f>
        <v>9.0334798128024585E-2</v>
      </c>
      <c r="N586" s="10">
        <f>1-I586/MAX(I$8:I586)</f>
        <v>0</v>
      </c>
      <c r="O586" s="10">
        <f>1-J586/MAX(J$8:J586)</f>
        <v>0.1440070549163972</v>
      </c>
      <c r="P586" s="10">
        <f>1-K586/MAX(K$8:K586)</f>
        <v>0</v>
      </c>
      <c r="Q586" s="36"/>
      <c r="R586" s="10"/>
      <c r="S586" s="10"/>
      <c r="T586" s="10"/>
      <c r="U586" s="11"/>
    </row>
    <row r="587" spans="2:21" x14ac:dyDescent="0.25">
      <c r="B587" s="32">
        <v>43671</v>
      </c>
      <c r="C587" s="10">
        <f>'Equity Fund Metrics'!G585</f>
        <v>-7.9073732076980763E-3</v>
      </c>
      <c r="D587" s="10">
        <f>'Equity Fund Metrics'!H585</f>
        <v>-4.7769020482666402E-3</v>
      </c>
      <c r="E587" s="10">
        <f>'Equity Fund Metrics'!I585</f>
        <v>-3.1304711594314361E-3</v>
      </c>
      <c r="F587" s="10">
        <f>'Equity Fund Metrics'!J585</f>
        <v>-4.9334256062382124E-3</v>
      </c>
      <c r="G587" s="36"/>
      <c r="H587" s="10">
        <f t="array" ref="H587">PRODUCT(1+C$8:C587)</f>
        <v>1.480412442487625</v>
      </c>
      <c r="I587" s="10">
        <f t="array" ref="I587">PRODUCT(1+D$8:D587)</f>
        <v>1.3299398952170383</v>
      </c>
      <c r="J587" s="10">
        <f t="array" ref="J587">PRODUCT(1+E$8:E587)</f>
        <v>1.1301946136400847</v>
      </c>
      <c r="K587" s="10">
        <f t="array" ref="K587">PRODUCT(1+F$8:F587)</f>
        <v>1.3396762720963777</v>
      </c>
      <c r="L587" s="36"/>
      <c r="M587" s="10">
        <f>1-H587/MAX(H$8:H587)</f>
        <v>9.7527860373282205E-2</v>
      </c>
      <c r="N587" s="10">
        <f>1-I587/MAX(I$8:I587)</f>
        <v>4.7769020482666402E-3</v>
      </c>
      <c r="O587" s="10">
        <f>1-J587/MAX(J$8:J587)</f>
        <v>0.14668671614365814</v>
      </c>
      <c r="P587" s="10">
        <f>1-K587/MAX(K$8:K587)</f>
        <v>4.9334256062382176E-3</v>
      </c>
      <c r="Q587" s="36"/>
      <c r="R587" s="10"/>
      <c r="S587" s="10"/>
      <c r="T587" s="10"/>
      <c r="U587" s="11"/>
    </row>
    <row r="588" spans="2:21" x14ac:dyDescent="0.25">
      <c r="B588" s="32">
        <v>43672</v>
      </c>
      <c r="C588" s="10">
        <f>'Equity Fund Metrics'!G586</f>
        <v>3.4780097305562307E-3</v>
      </c>
      <c r="D588" s="10">
        <f>'Equity Fund Metrics'!H586</f>
        <v>6.6998983610384588E-3</v>
      </c>
      <c r="E588" s="10">
        <f>'Equity Fund Metrics'!I586</f>
        <v>-3.2218886304822281E-3</v>
      </c>
      <c r="F588" s="10">
        <f>'Equity Fund Metrics'!J586</f>
        <v>6.5388039295143467E-3</v>
      </c>
      <c r="G588" s="36"/>
      <c r="H588" s="10">
        <f t="array" ref="H588">PRODUCT(1+C$8:C588)</f>
        <v>1.4855613313678335</v>
      </c>
      <c r="I588" s="10">
        <f t="array" ref="I588">PRODUCT(1+D$8:D588)</f>
        <v>1.3388503573412827</v>
      </c>
      <c r="J588" s="10">
        <f t="array" ref="J588">PRODUCT(1+E$8:E588)</f>
        <v>1.1265532524641655</v>
      </c>
      <c r="K588" s="10">
        <f t="array" ref="K588">PRODUCT(1+F$8:F588)</f>
        <v>1.3484361525686388</v>
      </c>
      <c r="L588" s="36"/>
      <c r="M588" s="10">
        <f>1-H588/MAX(H$8:H588)</f>
        <v>9.4389053490104624E-2</v>
      </c>
      <c r="N588" s="10">
        <f>1-I588/MAX(I$8:I588)</f>
        <v>0</v>
      </c>
      <c r="O588" s="10">
        <f>1-J588/MAX(J$8:J588)</f>
        <v>0.14943599651115436</v>
      </c>
      <c r="P588" s="10">
        <f>1-K588/MAX(K$8:K588)</f>
        <v>0</v>
      </c>
      <c r="Q588" s="36"/>
      <c r="R588" s="10"/>
      <c r="S588" s="10"/>
      <c r="T588" s="10"/>
      <c r="U588" s="11"/>
    </row>
    <row r="589" spans="2:21" x14ac:dyDescent="0.25">
      <c r="B589" s="32">
        <v>43675</v>
      </c>
      <c r="C589" s="10">
        <f>'Equity Fund Metrics'!G587</f>
        <v>9.3385333305568974E-3</v>
      </c>
      <c r="D589" s="10">
        <f>'Equity Fund Metrics'!H587</f>
        <v>-1.8208746515094854E-3</v>
      </c>
      <c r="E589" s="10">
        <f>'Equity Fund Metrics'!I587</f>
        <v>1.1159407982066383E-2</v>
      </c>
      <c r="F589" s="10">
        <f>'Equity Fund Metrics'!J587</f>
        <v>-1.2629042524061661E-3</v>
      </c>
      <c r="G589" s="36"/>
      <c r="H589" s="10">
        <f t="array" ref="H589">PRODUCT(1+C$8:C589)</f>
        <v>1.4994342953753985</v>
      </c>
      <c r="I589" s="10">
        <f t="array" ref="I589">PRODUCT(1+D$8:D589)</f>
        <v>1.3364124786634355</v>
      </c>
      <c r="J589" s="10">
        <f t="array" ref="J589">PRODUCT(1+E$8:E589)</f>
        <v>1.1391249198219371</v>
      </c>
      <c r="K589" s="10">
        <f t="array" ref="K589">PRODUCT(1+F$8:F589)</f>
        <v>1.3467332068174616</v>
      </c>
      <c r="L589" s="36"/>
      <c r="M589" s="10">
        <f>1-H589/MAX(H$8:H589)</f>
        <v>8.5931975481604805E-2</v>
      </c>
      <c r="N589" s="10">
        <f>1-I589/MAX(I$8:I589)</f>
        <v>1.8208746515094854E-3</v>
      </c>
      <c r="O589" s="10">
        <f>1-J589/MAX(J$8:J589)</f>
        <v>0.13994420578136246</v>
      </c>
      <c r="P589" s="10">
        <f>1-K589/MAX(K$8:K589)</f>
        <v>1.2629042524062717E-3</v>
      </c>
      <c r="Q589" s="36"/>
      <c r="R589" s="10"/>
      <c r="S589" s="10"/>
      <c r="T589" s="10"/>
      <c r="U589" s="11"/>
    </row>
    <row r="590" spans="2:21" x14ac:dyDescent="0.25">
      <c r="B590" s="32">
        <v>43676</v>
      </c>
      <c r="C590" s="10">
        <f>'Equity Fund Metrics'!G588</f>
        <v>-4.2920058979806219E-3</v>
      </c>
      <c r="D590" s="10">
        <f>'Equity Fund Metrics'!H588</f>
        <v>-2.4549080753447639E-3</v>
      </c>
      <c r="E590" s="10">
        <f>'Equity Fund Metrics'!I588</f>
        <v>-1.8370978226358581E-3</v>
      </c>
      <c r="F590" s="10">
        <f>'Equity Fund Metrics'!J588</f>
        <v>-2.5467629664765565E-3</v>
      </c>
      <c r="G590" s="36"/>
      <c r="H590" s="10">
        <f t="array" ref="H590">PRODUCT(1+C$8:C590)</f>
        <v>1.4929987145360128</v>
      </c>
      <c r="I590" s="10">
        <f t="array" ref="I590">PRODUCT(1+D$8:D590)</f>
        <v>1.3331317088775732</v>
      </c>
      <c r="J590" s="10">
        <f t="array" ref="J590">PRODUCT(1+E$8:E590)</f>
        <v>1.137032235912022</v>
      </c>
      <c r="K590" s="10">
        <f t="array" ref="K590">PRODUCT(1+F$8:F590)</f>
        <v>1.3433033965606145</v>
      </c>
      <c r="L590" s="36"/>
      <c r="M590" s="10">
        <f>1-H590/MAX(H$8:H590)</f>
        <v>8.9855160833993253E-2</v>
      </c>
      <c r="N590" s="10">
        <f>1-I590/MAX(I$8:I590)</f>
        <v>4.2713126469680063E-3</v>
      </c>
      <c r="O590" s="10">
        <f>1-J590/MAX(J$8:J590)</f>
        <v>0.14152421240826685</v>
      </c>
      <c r="P590" s="10">
        <f>1-K590/MAX(K$8:K590)</f>
        <v>3.8064509011026537E-3</v>
      </c>
      <c r="Q590" s="36"/>
      <c r="R590" s="10"/>
      <c r="S590" s="10"/>
      <c r="T590" s="10"/>
      <c r="U590" s="11"/>
    </row>
    <row r="591" spans="2:21" x14ac:dyDescent="0.25">
      <c r="B591" s="32">
        <v>43677</v>
      </c>
      <c r="C591" s="10">
        <f>'Equity Fund Metrics'!G589</f>
        <v>2.0404041672891893E-2</v>
      </c>
      <c r="D591" s="10">
        <f>'Equity Fund Metrics'!H589</f>
        <v>-1.094060612258374E-2</v>
      </c>
      <c r="E591" s="10">
        <f>'Equity Fund Metrics'!I589</f>
        <v>3.1344647795475633E-2</v>
      </c>
      <c r="F591" s="10">
        <f>'Equity Fund Metrics'!J589</f>
        <v>-9.3733737328099594E-3</v>
      </c>
      <c r="G591" s="36"/>
      <c r="H591" s="10">
        <f t="array" ref="H591">PRODUCT(1+C$8:C591)</f>
        <v>1.5234619225249797</v>
      </c>
      <c r="I591" s="10">
        <f t="array" ref="I591">PRODUCT(1+D$8:D591)</f>
        <v>1.3185464399412166</v>
      </c>
      <c r="J591" s="10">
        <f t="array" ref="J591">PRODUCT(1+E$8:E591)</f>
        <v>1.1726721108787865</v>
      </c>
      <c r="K591" s="10">
        <f t="array" ref="K591">PRODUCT(1+F$8:F591)</f>
        <v>1.3307121117880987</v>
      </c>
      <c r="L591" s="36"/>
      <c r="M591" s="10">
        <f>1-H591/MAX(H$8:H591)</f>
        <v>7.1284527607282544E-2</v>
      </c>
      <c r="N591" s="10">
        <f>1-I591/MAX(I$8:I591)</f>
        <v>1.5165188020255016E-2</v>
      </c>
      <c r="O591" s="10">
        <f>1-J591/MAX(J$8:J591)</f>
        <v>0.11461559120526033</v>
      </c>
      <c r="P591" s="10">
        <f>1-K591/MAX(K$8:K591)</f>
        <v>1.314414534702113E-2</v>
      </c>
      <c r="Q591" s="36"/>
      <c r="R591" s="10"/>
      <c r="S591" s="10"/>
      <c r="T591" s="10"/>
      <c r="U591" s="11"/>
    </row>
    <row r="592" spans="2:21" x14ac:dyDescent="0.25">
      <c r="B592" s="32">
        <v>43678</v>
      </c>
      <c r="C592" s="10">
        <f>'Equity Fund Metrics'!G590</f>
        <v>-2.1639119243558769E-2</v>
      </c>
      <c r="D592" s="10">
        <f>'Equity Fund Metrics'!H590</f>
        <v>-8.7079570006867169E-3</v>
      </c>
      <c r="E592" s="10">
        <f>'Equity Fund Metrics'!I590</f>
        <v>-1.2931162242872052E-2</v>
      </c>
      <c r="F592" s="10">
        <f>'Equity Fund Metrics'!J590</f>
        <v>-9.3545151128303188E-3</v>
      </c>
      <c r="G592" s="36"/>
      <c r="H592" s="10">
        <f t="array" ref="H592">PRODUCT(1+C$8:C592)</f>
        <v>1.4904955483204403</v>
      </c>
      <c r="I592" s="10">
        <f t="array" ref="I592">PRODUCT(1+D$8:D592)</f>
        <v>1.3070645942387999</v>
      </c>
      <c r="J592" s="10">
        <f t="array" ref="J592">PRODUCT(1+E$8:E592)</f>
        <v>1.1575080975553218</v>
      </c>
      <c r="K592" s="10">
        <f t="array" ref="K592">PRODUCT(1+F$8:F592)</f>
        <v>1.3182639452275504</v>
      </c>
      <c r="L592" s="36"/>
      <c r="M592" s="10">
        <f>1-H592/MAX(H$8:H592)</f>
        <v>9.1381112457726621E-2</v>
      </c>
      <c r="N592" s="10">
        <f>1-I592/MAX(I$8:I592)</f>
        <v>2.3741087215753964E-2</v>
      </c>
      <c r="O592" s="10">
        <f>1-J592/MAX(J$8:J592)</f>
        <v>0.1260646406426944</v>
      </c>
      <c r="P592" s="10">
        <f>1-K592/MAX(K$8:K592)</f>
        <v>2.2375703353557541E-2</v>
      </c>
      <c r="Q592" s="36"/>
      <c r="R592" s="10"/>
      <c r="S592" s="10"/>
      <c r="T592" s="10"/>
      <c r="U592" s="11"/>
    </row>
    <row r="593" spans="2:21" x14ac:dyDescent="0.25">
      <c r="B593" s="32">
        <v>43679</v>
      </c>
      <c r="C593" s="10">
        <f>'Equity Fund Metrics'!G591</f>
        <v>-2.1158145106186521E-2</v>
      </c>
      <c r="D593" s="10">
        <f>'Equity Fund Metrics'!H591</f>
        <v>-7.5294372235840124E-3</v>
      </c>
      <c r="E593" s="10">
        <f>'Equity Fund Metrics'!I591</f>
        <v>-1.3628707882602509E-2</v>
      </c>
      <c r="F593" s="10">
        <f>'Equity Fund Metrics'!J591</f>
        <v>-8.2108726177141378E-3</v>
      </c>
      <c r="G593" s="36"/>
      <c r="H593" s="10">
        <f t="array" ref="H593">PRODUCT(1+C$8:C593)</f>
        <v>1.4589594272289514</v>
      </c>
      <c r="I593" s="10">
        <f t="array" ref="I593">PRODUCT(1+D$8:D593)</f>
        <v>1.2972231334293096</v>
      </c>
      <c r="J593" s="10">
        <f t="array" ref="J593">PRODUCT(1+E$8:E593)</f>
        <v>1.1417327578219933</v>
      </c>
      <c r="K593" s="10">
        <f t="array" ref="K593">PRODUCT(1+F$8:F593)</f>
        <v>1.3074398478967617</v>
      </c>
      <c r="L593" s="36"/>
      <c r="M593" s="10">
        <f>1-H593/MAX(H$8:H593)</f>
        <v>0.11060580272656784</v>
      </c>
      <c r="N593" s="10">
        <f>1-I593/MAX(I$8:I593)</f>
        <v>3.109176741352726E-2</v>
      </c>
      <c r="O593" s="10">
        <f>1-J593/MAX(J$8:J593)</f>
        <v>0.13797525036365244</v>
      </c>
      <c r="P593" s="10">
        <f>1-K593/MAX(K$8:K593)</f>
        <v>3.0402851921303875E-2</v>
      </c>
      <c r="Q593" s="36"/>
      <c r="R593" s="10"/>
      <c r="S593" s="10"/>
      <c r="T593" s="10"/>
      <c r="U593" s="11"/>
    </row>
    <row r="594" spans="2:21" x14ac:dyDescent="0.25">
      <c r="B594" s="32">
        <v>43682</v>
      </c>
      <c r="C594" s="10">
        <f>'Equity Fund Metrics'!G592</f>
        <v>-5.2347869375101053E-2</v>
      </c>
      <c r="D594" s="10">
        <f>'Equity Fund Metrics'!H592</f>
        <v>-3.0073141160401273E-2</v>
      </c>
      <c r="E594" s="10">
        <f>'Equity Fund Metrics'!I592</f>
        <v>-2.2274728214699779E-2</v>
      </c>
      <c r="F594" s="10">
        <f>'Equity Fund Metrics'!J592</f>
        <v>-3.1186877571136258E-2</v>
      </c>
      <c r="G594" s="36"/>
      <c r="H594" s="10">
        <f t="array" ref="H594">PRODUCT(1+C$8:C594)</f>
        <v>1.3825860097087981</v>
      </c>
      <c r="I594" s="10">
        <f t="array" ref="I594">PRODUCT(1+D$8:D594)</f>
        <v>1.258211559021152</v>
      </c>
      <c r="J594" s="10">
        <f t="array" ref="J594">PRODUCT(1+E$8:E594)</f>
        <v>1.1163009709476888</v>
      </c>
      <c r="K594" s="10">
        <f t="array" ref="K594">PRODUCT(1+F$8:F594)</f>
        <v>1.2666648814287804</v>
      </c>
      <c r="L594" s="36"/>
      <c r="M594" s="10">
        <f>1-H594/MAX(H$8:H594)</f>
        <v>0.15716369398841024</v>
      </c>
      <c r="N594" s="10">
        <f>1-I594/MAX(I$8:I594)</f>
        <v>6.0229881463575108E-2</v>
      </c>
      <c r="O594" s="10">
        <f>1-J594/MAX(J$8:J594)</f>
        <v>0.15717661737614663</v>
      </c>
      <c r="P594" s="10">
        <f>1-K594/MAX(K$8:K594)</f>
        <v>6.0641559471757089E-2</v>
      </c>
      <c r="Q594" s="36"/>
      <c r="R594" s="10"/>
      <c r="S594" s="10"/>
      <c r="T594" s="10"/>
      <c r="U594" s="11"/>
    </row>
    <row r="595" spans="2:21" x14ac:dyDescent="0.25">
      <c r="B595" s="32">
        <v>43683</v>
      </c>
      <c r="C595" s="10">
        <f>'Equity Fund Metrics'!G593</f>
        <v>1.8930311291759372E-2</v>
      </c>
      <c r="D595" s="10">
        <f>'Equity Fund Metrics'!H593</f>
        <v>1.4023192895335157E-2</v>
      </c>
      <c r="E595" s="10">
        <f>'Equity Fund Metrics'!I593</f>
        <v>4.9071183964242149E-3</v>
      </c>
      <c r="F595" s="10">
        <f>'Equity Fund Metrics'!J593</f>
        <v>1.4268548815156367E-2</v>
      </c>
      <c r="G595" s="36"/>
      <c r="H595" s="10">
        <f t="array" ref="H595">PRODUCT(1+C$8:C595)</f>
        <v>1.408758793260217</v>
      </c>
      <c r="I595" s="10">
        <f t="array" ref="I595">PRODUCT(1+D$8:D595)</f>
        <v>1.2758557024164461</v>
      </c>
      <c r="J595" s="10">
        <f t="array" ref="J595">PRODUCT(1+E$8:E595)</f>
        <v>1.1217787919781723</v>
      </c>
      <c r="K595" s="10">
        <f t="array" ref="K595">PRODUCT(1+F$8:F595)</f>
        <v>1.2847383511218913</v>
      </c>
      <c r="L595" s="36"/>
      <c r="M595" s="10">
        <f>1-H595/MAX(H$8:H595)</f>
        <v>0.14120854034761432</v>
      </c>
      <c r="N595" s="10">
        <f>1-I595/MAX(I$8:I595)</f>
        <v>4.7051303814066747E-2</v>
      </c>
      <c r="O595" s="10">
        <f>1-J595/MAX(J$8:J595)</f>
        <v>0.15304078325033676</v>
      </c>
      <c r="P595" s="10">
        <f>1-K595/MAX(K$8:K595)</f>
        <v>4.7238277708150589E-2</v>
      </c>
      <c r="Q595" s="36"/>
      <c r="R595" s="10"/>
      <c r="S595" s="10"/>
      <c r="T595" s="10"/>
      <c r="U595" s="11"/>
    </row>
    <row r="596" spans="2:21" x14ac:dyDescent="0.25">
      <c r="B596" s="32">
        <v>43684</v>
      </c>
      <c r="C596" s="10">
        <f>'Equity Fund Metrics'!G594</f>
        <v>1.0355358396165304E-2</v>
      </c>
      <c r="D596" s="10">
        <f>'Equity Fund Metrics'!H594</f>
        <v>5.9059242139558599E-4</v>
      </c>
      <c r="E596" s="10">
        <f>'Equity Fund Metrics'!I594</f>
        <v>9.764765974769718E-3</v>
      </c>
      <c r="F596" s="10">
        <f>'Equity Fund Metrics'!J594</f>
        <v>1.078830720134072E-3</v>
      </c>
      <c r="G596" s="36"/>
      <c r="H596" s="10">
        <f t="array" ref="H596">PRODUCT(1+C$8:C596)</f>
        <v>1.4233469954581759</v>
      </c>
      <c r="I596" s="10">
        <f t="array" ref="I596">PRODUCT(1+D$8:D596)</f>
        <v>1.2766092131250877</v>
      </c>
      <c r="J596" s="10">
        <f t="array" ref="J596">PRODUCT(1+E$8:E596)</f>
        <v>1.132732699357299</v>
      </c>
      <c r="K596" s="10">
        <f t="array" ref="K596">PRODUCT(1+F$8:F596)</f>
        <v>1.286124366322416</v>
      </c>
      <c r="L596" s="36"/>
      <c r="M596" s="10">
        <f>1-H596/MAX(H$8:H596)</f>
        <v>0.13231544699534792</v>
      </c>
      <c r="N596" s="10">
        <f>1-I596/MAX(I$8:I596)</f>
        <v>4.6488499536120442E-2</v>
      </c>
      <c r="O596" s="10">
        <f>1-J596/MAX(J$8:J596)</f>
        <v>0.14477042470860202</v>
      </c>
      <c r="P596" s="10">
        <f>1-K596/MAX(K$8:K596)</f>
        <v>4.6210409093174309E-2</v>
      </c>
      <c r="Q596" s="36"/>
      <c r="R596" s="10"/>
      <c r="S596" s="10"/>
      <c r="T596" s="10"/>
      <c r="U596" s="11"/>
    </row>
    <row r="597" spans="2:21" x14ac:dyDescent="0.25">
      <c r="B597" s="32">
        <v>43685</v>
      </c>
      <c r="C597" s="10">
        <f>'Equity Fund Metrics'!G595</f>
        <v>2.2055921599581252E-2</v>
      </c>
      <c r="D597" s="10">
        <f>'Equity Fund Metrics'!H595</f>
        <v>1.9620178983023706E-2</v>
      </c>
      <c r="E597" s="10">
        <f>'Equity Fund Metrics'!I595</f>
        <v>2.4357426165575458E-3</v>
      </c>
      <c r="F597" s="10">
        <f>'Equity Fund Metrics'!J595</f>
        <v>1.9741966113851581E-2</v>
      </c>
      <c r="G597" s="36"/>
      <c r="H597" s="10">
        <f t="array" ref="H597">PRODUCT(1+C$8:C597)</f>
        <v>1.4547402251990009</v>
      </c>
      <c r="I597" s="10">
        <f t="array" ref="I597">PRODUCT(1+D$8:D597)</f>
        <v>1.301656514377979</v>
      </c>
      <c r="J597" s="10">
        <f t="array" ref="J597">PRODUCT(1+E$8:E597)</f>
        <v>1.1354917446662918</v>
      </c>
      <c r="K597" s="10">
        <f t="array" ref="K597">PRODUCT(1+F$8:F597)</f>
        <v>1.311514989980552</v>
      </c>
      <c r="L597" s="36"/>
      <c r="M597" s="10">
        <f>1-H597/MAX(H$8:H597)</f>
        <v>0.11317786452110967</v>
      </c>
      <c r="N597" s="10">
        <f>1-I597/MAX(I$8:I597)</f>
        <v>2.7780433234647628E-2</v>
      </c>
      <c r="O597" s="10">
        <f>1-J597/MAX(J$8:J597)</f>
        <v>0.14268730558512444</v>
      </c>
      <c r="P597" s="10">
        <f>1-K597/MAX(K$8:K597)</f>
        <v>2.7380727309747388E-2</v>
      </c>
      <c r="Q597" s="36"/>
      <c r="R597" s="10"/>
      <c r="S597" s="10"/>
      <c r="T597" s="10"/>
      <c r="U597" s="11"/>
    </row>
    <row r="598" spans="2:21" x14ac:dyDescent="0.25">
      <c r="B598" s="32">
        <v>43686</v>
      </c>
      <c r="C598" s="10">
        <f>'Equity Fund Metrics'!G596</f>
        <v>-8.2402808242778569E-3</v>
      </c>
      <c r="D598" s="10">
        <f>'Equity Fund Metrics'!H596</f>
        <v>-6.8117974094641376E-3</v>
      </c>
      <c r="E598" s="10">
        <f>'Equity Fund Metrics'!I596</f>
        <v>-1.4284834148137193E-3</v>
      </c>
      <c r="F598" s="10">
        <f>'Equity Fund Metrics'!J596</f>
        <v>-6.8832215802048236E-3</v>
      </c>
      <c r="G598" s="36"/>
      <c r="H598" s="10">
        <f t="array" ref="H598">PRODUCT(1+C$8:C598)</f>
        <v>1.442752757216988</v>
      </c>
      <c r="I598" s="10">
        <f t="array" ref="I598">PRODUCT(1+D$8:D598)</f>
        <v>1.2927898939053271</v>
      </c>
      <c r="J598" s="10">
        <f t="array" ref="J598">PRODUCT(1+E$8:E598)</f>
        <v>1.133869713541378</v>
      </c>
      <c r="K598" s="10">
        <f t="array" ref="K598">PRODUCT(1+F$8:F598)</f>
        <v>1.3024875416987558</v>
      </c>
      <c r="L598" s="36"/>
      <c r="M598" s="10">
        <f>1-H598/MAX(H$8:H598)</f>
        <v>0.12048552795864143</v>
      </c>
      <c r="N598" s="10">
        <f>1-I598/MAX(I$8:I598)</f>
        <v>3.4402995960970184E-2</v>
      </c>
      <c r="O598" s="10">
        <f>1-J598/MAX(J$8:J598)</f>
        <v>0.14391196255040539</v>
      </c>
      <c r="P598" s="10">
        <f>1-K598/MAX(K$8:K598)</f>
        <v>3.4075481276852004E-2</v>
      </c>
      <c r="Q598" s="36"/>
      <c r="R598" s="10"/>
      <c r="S598" s="10"/>
      <c r="T598" s="10"/>
      <c r="U598" s="11"/>
    </row>
    <row r="599" spans="2:21" x14ac:dyDescent="0.25">
      <c r="B599" s="32">
        <v>43689</v>
      </c>
      <c r="C599" s="10">
        <f>'Equity Fund Metrics'!G597</f>
        <v>-2.5374555960745449E-3</v>
      </c>
      <c r="D599" s="10">
        <f>'Equity Fund Metrics'!H597</f>
        <v>-1.2173141571284574E-2</v>
      </c>
      <c r="E599" s="10">
        <f>'Equity Fund Metrics'!I597</f>
        <v>9.6356859752100288E-3</v>
      </c>
      <c r="F599" s="10">
        <f>'Equity Fund Metrics'!J597</f>
        <v>-1.169135727252407E-2</v>
      </c>
      <c r="G599" s="36"/>
      <c r="H599" s="10">
        <f t="array" ref="H599">PRODUCT(1+C$8:C599)</f>
        <v>1.4390918361594358</v>
      </c>
      <c r="I599" s="10">
        <f t="array" ref="I599">PRODUCT(1+D$8:D599)</f>
        <v>1.2770525795048915</v>
      </c>
      <c r="J599" s="10">
        <f t="array" ref="J599">PRODUCT(1+E$8:E599)</f>
        <v>1.144795326037864</v>
      </c>
      <c r="K599" s="10">
        <f t="array" ref="K599">PRODUCT(1+F$8:F599)</f>
        <v>1.2872596945057442</v>
      </c>
      <c r="L599" s="36"/>
      <c r="M599" s="10">
        <f>1-H599/MAX(H$8:H599)</f>
        <v>0.12271725687755131</v>
      </c>
      <c r="N599" s="10">
        <f>1-I599/MAX(I$8:I599)</f>
        <v>4.615734499194557E-2</v>
      </c>
      <c r="O599" s="10">
        <f>1-J599/MAX(J$8:J599)</f>
        <v>0.13566296705440728</v>
      </c>
      <c r="P599" s="10">
        <f>1-K599/MAX(K$8:K599)</f>
        <v>4.5368449923535059E-2</v>
      </c>
      <c r="Q599" s="36"/>
      <c r="R599" s="10"/>
      <c r="S599" s="10"/>
      <c r="T599" s="10"/>
      <c r="U599" s="11"/>
    </row>
    <row r="600" spans="2:21" x14ac:dyDescent="0.25">
      <c r="B600" s="32">
        <v>43690</v>
      </c>
      <c r="C600" s="10">
        <f>'Equity Fund Metrics'!G598</f>
        <v>4.2348037137962979E-2</v>
      </c>
      <c r="D600" s="10">
        <f>'Equity Fund Metrics'!H598</f>
        <v>1.5551755592773109E-2</v>
      </c>
      <c r="E600" s="10">
        <f>'Equity Fund Metrics'!I598</f>
        <v>2.6796281545189871E-2</v>
      </c>
      <c r="F600" s="10">
        <f>'Equity Fund Metrics'!J598</f>
        <v>1.6891569670032601E-2</v>
      </c>
      <c r="G600" s="36"/>
      <c r="H600" s="10">
        <f t="array" ref="H600">PRODUCT(1+C$8:C600)</f>
        <v>1.5000345506820549</v>
      </c>
      <c r="I600" s="10">
        <f t="array" ref="I600">PRODUCT(1+D$8:D600)</f>
        <v>1.296912989100472</v>
      </c>
      <c r="J600" s="10">
        <f t="array" ref="J600">PRODUCT(1+E$8:E600)</f>
        <v>1.1754715839059922</v>
      </c>
      <c r="K600" s="10">
        <f t="array" ref="K600">PRODUCT(1+F$8:F600)</f>
        <v>1.309003531318913</v>
      </c>
      <c r="L600" s="36"/>
      <c r="M600" s="10">
        <f>1-H600/MAX(H$8:H600)</f>
        <v>8.5566054691307847E-2</v>
      </c>
      <c r="N600" s="10">
        <f>1-I600/MAX(I$8:I600)</f>
        <v>3.1323417147298471E-2</v>
      </c>
      <c r="O600" s="10">
        <f>1-J600/MAX(J$8:J600)</f>
        <v>0.11250194856966311</v>
      </c>
      <c r="P600" s="10">
        <f>1-K600/MAX(K$8:K600)</f>
        <v>2.9243224586207206E-2</v>
      </c>
      <c r="Q600" s="36"/>
      <c r="R600" s="10"/>
      <c r="S600" s="10"/>
      <c r="T600" s="10"/>
      <c r="U600" s="11"/>
    </row>
    <row r="601" spans="2:21" x14ac:dyDescent="0.25">
      <c r="B601" s="32">
        <v>43691</v>
      </c>
      <c r="C601" s="10">
        <f>'Equity Fund Metrics'!G599</f>
        <v>-2.9764773509031062E-2</v>
      </c>
      <c r="D601" s="10">
        <f>'Equity Fund Metrics'!H599</f>
        <v>-2.9567702149449593E-2</v>
      </c>
      <c r="E601" s="10">
        <f>'Equity Fund Metrics'!I599</f>
        <v>-1.9707135958146882E-4</v>
      </c>
      <c r="F601" s="10">
        <f>'Equity Fund Metrics'!J599</f>
        <v>-2.9577555717428664E-2</v>
      </c>
      <c r="G601" s="36"/>
      <c r="H601" s="10">
        <f t="array" ref="H601">PRODUCT(1+C$8:C601)</f>
        <v>1.4553863620252825</v>
      </c>
      <c r="I601" s="10">
        <f t="array" ref="I601">PRODUCT(1+D$8:D601)</f>
        <v>1.258566252124997</v>
      </c>
      <c r="J601" s="10">
        <f t="array" ref="J601">PRODUCT(1+E$8:E601)</f>
        <v>1.1752399321228024</v>
      </c>
      <c r="K601" s="10">
        <f t="array" ref="K601">PRODUCT(1+F$8:F601)</f>
        <v>1.270286406437017</v>
      </c>
      <c r="L601" s="36"/>
      <c r="M601" s="10">
        <f>1-H601/MAX(H$8:H601)</f>
        <v>0.1127839739623907</v>
      </c>
      <c r="N601" s="10">
        <f>1-I601/MAX(I$8:I601)</f>
        <v>5.9964957828233745E-2</v>
      </c>
      <c r="O601" s="10">
        <f>1-J601/MAX(J$8:J601)</f>
        <v>0.11267684901728436</v>
      </c>
      <c r="P601" s="10">
        <f>1-K601/MAX(K$8:K601)</f>
        <v>5.795583719908004E-2</v>
      </c>
      <c r="Q601" s="36"/>
      <c r="R601" s="10"/>
      <c r="S601" s="10"/>
      <c r="T601" s="10"/>
      <c r="U601" s="11"/>
    </row>
    <row r="602" spans="2:21" x14ac:dyDescent="0.25">
      <c r="B602" s="32">
        <v>43692</v>
      </c>
      <c r="C602" s="10">
        <f>'Equity Fund Metrics'!G600</f>
        <v>-4.981460657781267E-3</v>
      </c>
      <c r="D602" s="10">
        <f>'Equity Fund Metrics'!H600</f>
        <v>2.6419234632160116E-3</v>
      </c>
      <c r="E602" s="10">
        <f>'Equity Fund Metrics'!I600</f>
        <v>-7.6233841209972786E-3</v>
      </c>
      <c r="F602" s="10">
        <f>'Equity Fund Metrics'!J600</f>
        <v>2.2607542571661476E-3</v>
      </c>
      <c r="G602" s="36"/>
      <c r="H602" s="10">
        <f t="array" ref="H602">PRODUCT(1+C$8:C602)</f>
        <v>1.4481364121209821</v>
      </c>
      <c r="I602" s="10">
        <f t="array" ref="I602">PRODUCT(1+D$8:D602)</f>
        <v>1.2618912878364978</v>
      </c>
      <c r="J602" s="10">
        <f t="array" ref="J602">PRODUCT(1+E$8:E602)</f>
        <v>1.1662806266858956</v>
      </c>
      <c r="K602" s="10">
        <f t="array" ref="K602">PRODUCT(1+F$8:F602)</f>
        <v>1.2731582118381899</v>
      </c>
      <c r="L602" s="36"/>
      <c r="M602" s="10">
        <f>1-H602/MAX(H$8:H602)</f>
        <v>0.11720360569105015</v>
      </c>
      <c r="N602" s="10">
        <f>1-I602/MAX(I$8:I602)</f>
        <v>5.7481457194074936E-2</v>
      </c>
      <c r="O602" s="10">
        <f>1-J602/MAX(J$8:J602)</f>
        <v>0.11944125423667917</v>
      </c>
      <c r="P602" s="10">
        <f>1-K602/MAX(K$8:K602)</f>
        <v>5.5826106847589152E-2</v>
      </c>
      <c r="Q602" s="36"/>
      <c r="R602" s="10"/>
      <c r="S602" s="10"/>
      <c r="T602" s="10"/>
      <c r="U602" s="11"/>
    </row>
    <row r="603" spans="2:21" x14ac:dyDescent="0.25">
      <c r="B603" s="32">
        <v>43693</v>
      </c>
      <c r="C603" s="10">
        <f>'Equity Fund Metrics'!G601</f>
        <v>2.3594694375569158E-2</v>
      </c>
      <c r="D603" s="10">
        <f>'Equity Fund Metrics'!H601</f>
        <v>1.4755048046503516E-2</v>
      </c>
      <c r="E603" s="10">
        <f>'Equity Fund Metrics'!I601</f>
        <v>8.8396463290656424E-3</v>
      </c>
      <c r="F603" s="10">
        <f>'Equity Fund Metrics'!J601</f>
        <v>1.5197030362956799E-2</v>
      </c>
      <c r="G603" s="36"/>
      <c r="H603" s="10">
        <f t="array" ref="H603">PRODUCT(1+C$8:C603)</f>
        <v>1.4823047481791098</v>
      </c>
      <c r="I603" s="10">
        <f t="array" ref="I603">PRODUCT(1+D$8:D603)</f>
        <v>1.2805105544179896</v>
      </c>
      <c r="J603" s="10">
        <f t="array" ref="J603">PRODUCT(1+E$8:E603)</f>
        <v>1.17659013494624</v>
      </c>
      <c r="K603" s="10">
        <f t="array" ref="K603">PRODUCT(1+F$8:F603)</f>
        <v>1.2925064358403426</v>
      </c>
      <c r="L603" s="36"/>
      <c r="M603" s="10">
        <f>1-H603/MAX(H$8:H603)</f>
        <v>9.637429457147606E-2</v>
      </c>
      <c r="N603" s="10">
        <f>1-I603/MAX(I$8:I603)</f>
        <v>4.3574550810252966E-2</v>
      </c>
      <c r="O603" s="10">
        <f>1-J603/MAX(J$8:J603)</f>
        <v>0.1116574263521658</v>
      </c>
      <c r="P603" s="10">
        <f>1-K603/MAX(K$8:K603)</f>
        <v>4.1477467525440903E-2</v>
      </c>
      <c r="Q603" s="36"/>
      <c r="R603" s="10"/>
      <c r="S603" s="10"/>
      <c r="T603" s="10"/>
      <c r="U603" s="11"/>
    </row>
    <row r="604" spans="2:21" x14ac:dyDescent="0.25">
      <c r="B604" s="32">
        <v>43696</v>
      </c>
      <c r="C604" s="10">
        <f>'Equity Fund Metrics'!G602</f>
        <v>1.8643993634413825E-2</v>
      </c>
      <c r="D604" s="10">
        <f>'Equity Fund Metrics'!H602</f>
        <v>1.2047671156142803E-2</v>
      </c>
      <c r="E604" s="10">
        <f>'Equity Fund Metrics'!I602</f>
        <v>6.5963224782710217E-3</v>
      </c>
      <c r="F604" s="10">
        <f>'Equity Fund Metrics'!J602</f>
        <v>1.2377487280056354E-2</v>
      </c>
      <c r="G604" s="36"/>
      <c r="H604" s="10">
        <f t="array" ref="H604">PRODUCT(1+C$8:C604)</f>
        <v>1.5099408284684226</v>
      </c>
      <c r="I604" s="10">
        <f t="array" ref="I604">PRODUCT(1+D$8:D604)</f>
        <v>1.2959377244895876</v>
      </c>
      <c r="J604" s="10">
        <f t="array" ref="J604">PRODUCT(1+E$8:E604)</f>
        <v>1.1843513029010979</v>
      </c>
      <c r="K604" s="10">
        <f t="array" ref="K604">PRODUCT(1+F$8:F604)</f>
        <v>1.3085044178093475</v>
      </c>
      <c r="L604" s="36"/>
      <c r="M604" s="10">
        <f>1-H604/MAX(H$8:H604)</f>
        <v>7.9527102671573924E-2</v>
      </c>
      <c r="N604" s="10">
        <f>1-I604/MAX(I$8:I604)</f>
        <v>3.205185151304879E-2</v>
      </c>
      <c r="O604" s="10">
        <f>1-J604/MAX(J$8:J604)</f>
        <v>0.10579763226520733</v>
      </c>
      <c r="P604" s="10">
        <f>1-K604/MAX(K$8:K604)</f>
        <v>2.9613367072089614E-2</v>
      </c>
      <c r="Q604" s="36"/>
      <c r="R604" s="10"/>
      <c r="S604" s="10"/>
      <c r="T604" s="10"/>
      <c r="U604" s="11"/>
    </row>
    <row r="605" spans="2:21" x14ac:dyDescent="0.25">
      <c r="B605" s="32">
        <v>43697</v>
      </c>
      <c r="C605" s="10">
        <f>'Equity Fund Metrics'!G603</f>
        <v>4.7538668788593696E-5</v>
      </c>
      <c r="D605" s="10">
        <f>'Equity Fund Metrics'!H603</f>
        <v>-7.6626178268267564E-3</v>
      </c>
      <c r="E605" s="10">
        <f>'Equity Fund Metrics'!I603</f>
        <v>7.7101564956153501E-3</v>
      </c>
      <c r="F605" s="10">
        <f>'Equity Fund Metrics'!J603</f>
        <v>-7.2771100020459882E-3</v>
      </c>
      <c r="G605" s="36"/>
      <c r="H605" s="10">
        <f t="array" ref="H605">PRODUCT(1+C$8:C605)</f>
        <v>1.5100126090453576</v>
      </c>
      <c r="I605" s="10">
        <f t="array" ref="I605">PRODUCT(1+D$8:D605)</f>
        <v>1.2860074489794564</v>
      </c>
      <c r="J605" s="10">
        <f t="array" ref="J605">PRODUCT(1+E$8:E605)</f>
        <v>1.1934828367922514</v>
      </c>
      <c r="K605" s="10">
        <f t="array" ref="K605">PRODUCT(1+F$8:F605)</f>
        <v>1.2989822872227856</v>
      </c>
      <c r="L605" s="36"/>
      <c r="M605" s="10">
        <f>1-H605/MAX(H$8:H605)</f>
        <v>7.948334461537887E-2</v>
      </c>
      <c r="N605" s="10">
        <f>1-I605/MAX(I$8:I605)</f>
        <v>3.9468868251088862E-2</v>
      </c>
      <c r="O605" s="10">
        <f>1-J605/MAX(J$8:J605)</f>
        <v>9.8903192071222223E-2</v>
      </c>
      <c r="P605" s="10">
        <f>1-K605/MAX(K$8:K605)</f>
        <v>3.6674977344421045E-2</v>
      </c>
      <c r="Q605" s="36"/>
      <c r="R605" s="10"/>
      <c r="S605" s="10"/>
      <c r="T605" s="10"/>
      <c r="U605" s="11"/>
    </row>
    <row r="606" spans="2:21" x14ac:dyDescent="0.25">
      <c r="B606" s="32">
        <v>43698</v>
      </c>
      <c r="C606" s="10">
        <f>'Equity Fund Metrics'!G604</f>
        <v>1.0838523032682179E-2</v>
      </c>
      <c r="D606" s="10">
        <f>'Equity Fund Metrics'!H604</f>
        <v>8.1352812729291735E-3</v>
      </c>
      <c r="E606" s="10">
        <f>'Equity Fund Metrics'!I604</f>
        <v>2.7032417597530056E-3</v>
      </c>
      <c r="F606" s="10">
        <f>'Equity Fund Metrics'!J604</f>
        <v>8.2704433609168231E-3</v>
      </c>
      <c r="G606" s="36"/>
      <c r="H606" s="10">
        <f t="array" ref="H606">PRODUCT(1+C$8:C606)</f>
        <v>1.5263789154881362</v>
      </c>
      <c r="I606" s="10">
        <f t="array" ref="I606">PRODUCT(1+D$8:D606)</f>
        <v>1.2964694812959865</v>
      </c>
      <c r="J606" s="10">
        <f t="array" ref="J606">PRODUCT(1+E$8:E606)</f>
        <v>1.1967091094362168</v>
      </c>
      <c r="K606" s="10">
        <f t="array" ref="K606">PRODUCT(1+F$8:F606)</f>
        <v>1.3097254466560959</v>
      </c>
      <c r="L606" s="36"/>
      <c r="M606" s="10">
        <f>1-H606/MAX(H$8:H606)</f>
        <v>6.9506303644025103E-2</v>
      </c>
      <c r="N606" s="10">
        <f>1-I606/MAX(I$8:I606)</f>
        <v>3.1654677322906388E-2</v>
      </c>
      <c r="O606" s="10">
        <f>1-J606/MAX(J$8:J606)</f>
        <v>9.6467309550449021E-2</v>
      </c>
      <c r="P606" s="10">
        <f>1-K606/MAX(K$8:K606)</f>
        <v>2.8707852306394166E-2</v>
      </c>
      <c r="Q606" s="36"/>
      <c r="R606" s="10"/>
      <c r="S606" s="10"/>
      <c r="T606" s="10"/>
      <c r="U606" s="11"/>
    </row>
    <row r="607" spans="2:21" x14ac:dyDescent="0.25">
      <c r="B607" s="32">
        <v>43699</v>
      </c>
      <c r="C607" s="10">
        <f>'Equity Fund Metrics'!G605</f>
        <v>-8.4640762385446155E-4</v>
      </c>
      <c r="D607" s="10">
        <f>'Equity Fund Metrics'!H605</f>
        <v>-3.0772728185213261E-4</v>
      </c>
      <c r="E607" s="10">
        <f>'Equity Fund Metrics'!I605</f>
        <v>-5.3868034200232895E-4</v>
      </c>
      <c r="F607" s="10">
        <f>'Equity Fund Metrics'!J605</f>
        <v>-3.3466129895224906E-4</v>
      </c>
      <c r="G607" s="36"/>
      <c r="H607" s="10">
        <f t="array" ref="H607">PRODUCT(1+C$8:C607)</f>
        <v>1.5250869767371764</v>
      </c>
      <c r="I607" s="10">
        <f t="array" ref="I607">PRODUCT(1+D$8:D607)</f>
        <v>1.296070522266503</v>
      </c>
      <c r="J607" s="10">
        <f t="array" ref="J607">PRODUCT(1+E$8:E607)</f>
        <v>1.1960644657638684</v>
      </c>
      <c r="K607" s="10">
        <f t="array" ref="K607">PRODUCT(1+F$8:F607)</f>
        <v>1.3092871322368471</v>
      </c>
      <c r="L607" s="36"/>
      <c r="M607" s="10">
        <f>1-H607/MAX(H$8:H607)</f>
        <v>7.0293880602569359E-2</v>
      </c>
      <c r="N607" s="10">
        <f>1-I607/MAX(I$8:I607)</f>
        <v>3.1952663596948039E-2</v>
      </c>
      <c r="O607" s="10">
        <f>1-J607/MAX(J$8:J607)</f>
        <v>9.6954024849150611E-2</v>
      </c>
      <c r="P607" s="10">
        <f>1-K607/MAX(K$8:K607)</f>
        <v>2.9032906198203423E-2</v>
      </c>
      <c r="Q607" s="36"/>
      <c r="R607" s="10"/>
      <c r="S607" s="10"/>
      <c r="T607" s="10"/>
      <c r="U607" s="11"/>
    </row>
    <row r="608" spans="2:21" x14ac:dyDescent="0.25">
      <c r="B608" s="32">
        <v>43700</v>
      </c>
      <c r="C608" s="10">
        <f>'Equity Fund Metrics'!G606</f>
        <v>-4.6220519725933884E-2</v>
      </c>
      <c r="D608" s="10">
        <f>'Equity Fund Metrics'!H606</f>
        <v>-2.5687370033587009E-2</v>
      </c>
      <c r="E608" s="10">
        <f>'Equity Fund Metrics'!I606</f>
        <v>-2.0533149692346875E-2</v>
      </c>
      <c r="F608" s="10">
        <f>'Equity Fund Metrics'!J606</f>
        <v>-2.6714027518204352E-2</v>
      </c>
      <c r="G608" s="36"/>
      <c r="H608" s="10">
        <f t="array" ref="H608">PRODUCT(1+C$8:C608)</f>
        <v>1.4545966640451309</v>
      </c>
      <c r="I608" s="10">
        <f t="array" ref="I608">PRODUCT(1+D$8:D608)</f>
        <v>1.262777879171419</v>
      </c>
      <c r="J608" s="10">
        <f t="array" ref="J608">PRODUCT(1+E$8:E608)</f>
        <v>1.1715054950466419</v>
      </c>
      <c r="K608" s="10">
        <f t="array" ref="K608">PRODUCT(1+F$8:F608)</f>
        <v>1.2743107997570411</v>
      </c>
      <c r="L608" s="36"/>
      <c r="M608" s="10">
        <f>1-H608/MAX(H$8:H608)</f>
        <v>0.11326538063349967</v>
      </c>
      <c r="N608" s="10">
        <f>1-I608/MAX(I$8:I608)</f>
        <v>5.6819253737161457E-2</v>
      </c>
      <c r="O608" s="10">
        <f>1-J608/MAX(J$8:J608)</f>
        <v>0.1154964030359944</v>
      </c>
      <c r="P608" s="10">
        <f>1-K608/MAX(K$8:K608)</f>
        <v>5.497134786129565E-2</v>
      </c>
      <c r="Q608" s="36"/>
      <c r="R608" s="10"/>
      <c r="S608" s="10"/>
      <c r="T608" s="10"/>
      <c r="U608" s="11"/>
    </row>
    <row r="609" spans="2:21" x14ac:dyDescent="0.25">
      <c r="B609" s="32">
        <v>43703</v>
      </c>
      <c r="C609" s="10">
        <f>'Equity Fund Metrics'!G607</f>
        <v>1.8999289796381991E-2</v>
      </c>
      <c r="D609" s="10">
        <f>'Equity Fund Metrics'!H607</f>
        <v>1.1058488440671699E-2</v>
      </c>
      <c r="E609" s="10">
        <f>'Equity Fund Metrics'!I607</f>
        <v>7.9408013557102919E-3</v>
      </c>
      <c r="F609" s="10">
        <f>'Equity Fund Metrics'!J607</f>
        <v>1.1455528508457213E-2</v>
      </c>
      <c r="G609" s="36"/>
      <c r="H609" s="10">
        <f t="array" ref="H609">PRODUCT(1+C$8:C609)</f>
        <v>1.4822329676021748</v>
      </c>
      <c r="I609" s="10">
        <f t="array" ref="I609">PRODUCT(1+D$8:D609)</f>
        <v>1.2767422937513722</v>
      </c>
      <c r="J609" s="10">
        <f t="array" ref="J609">PRODUCT(1+E$8:E609)</f>
        <v>1.1808081874699303</v>
      </c>
      <c r="K609" s="10">
        <f t="array" ref="K609">PRODUCT(1+F$8:F609)</f>
        <v>1.2889087034522928</v>
      </c>
      <c r="L609" s="36"/>
      <c r="M609" s="10">
        <f>1-H609/MAX(H$8:H609)</f>
        <v>9.6418052627671114E-2</v>
      </c>
      <c r="N609" s="10">
        <f>1-I609/MAX(I$8:I609)</f>
        <v>4.6389100357149715E-2</v>
      </c>
      <c r="O609" s="10">
        <f>1-J609/MAX(J$8:J609)</f>
        <v>0.1084727356740921</v>
      </c>
      <c r="P609" s="10">
        <f>1-K609/MAX(K$8:K609)</f>
        <v>4.4145545195411806E-2</v>
      </c>
      <c r="Q609" s="36"/>
      <c r="R609" s="10"/>
      <c r="S609" s="10"/>
      <c r="T609" s="10"/>
      <c r="U609" s="11"/>
    </row>
    <row r="610" spans="2:21" x14ac:dyDescent="0.25">
      <c r="B610" s="32">
        <v>43704</v>
      </c>
      <c r="C610" s="10">
        <f>'Equity Fund Metrics'!G608</f>
        <v>-1.1283867871579978E-2</v>
      </c>
      <c r="D610" s="10">
        <f>'Equity Fund Metrics'!H608</f>
        <v>-3.9239147784728701E-3</v>
      </c>
      <c r="E610" s="10">
        <f>'Equity Fund Metrics'!I608</f>
        <v>-7.3599530931071078E-3</v>
      </c>
      <c r="F610" s="10">
        <f>'Equity Fund Metrics'!J608</f>
        <v>-4.2919124331282253E-3</v>
      </c>
      <c r="G610" s="36"/>
      <c r="H610" s="10">
        <f t="array" ref="H610">PRODUCT(1+C$8:C610)</f>
        <v>1.4655076466408521</v>
      </c>
      <c r="I610" s="10">
        <f t="array" ref="I610">PRODUCT(1+D$8:D610)</f>
        <v>1.2717324657966198</v>
      </c>
      <c r="J610" s="10">
        <f t="array" ref="J610">PRODUCT(1+E$8:E610)</f>
        <v>1.1721174945981949</v>
      </c>
      <c r="K610" s="10">
        <f t="array" ref="K610">PRODUCT(1+F$8:F610)</f>
        <v>1.2833768201627787</v>
      </c>
      <c r="L610" s="36"/>
      <c r="M610" s="10">
        <f>1-H610/MAX(H$8:H610)</f>
        <v>0.1066139519329653</v>
      </c>
      <c r="N610" s="10">
        <f>1-I610/MAX(I$8:I610)</f>
        <v>5.0130988259171061E-2</v>
      </c>
      <c r="O610" s="10">
        <f>1-J610/MAX(J$8:J610)</f>
        <v>0.11503433452075673</v>
      </c>
      <c r="P610" s="10">
        <f>1-K610/MAX(K$8:K610)</f>
        <v>4.8247988814248632E-2</v>
      </c>
      <c r="Q610" s="36"/>
      <c r="R610" s="10"/>
      <c r="S610" s="10"/>
      <c r="T610" s="10"/>
      <c r="U610" s="11"/>
    </row>
    <row r="611" spans="2:21" x14ac:dyDescent="0.25">
      <c r="B611" s="32">
        <v>43705</v>
      </c>
      <c r="C611" s="10">
        <f>'Equity Fund Metrics'!G609</f>
        <v>6.7104135078177585E-3</v>
      </c>
      <c r="D611" s="10">
        <f>'Equity Fund Metrics'!H609</f>
        <v>7.0419175527480782E-3</v>
      </c>
      <c r="E611" s="10">
        <f>'Equity Fund Metrics'!I609</f>
        <v>-3.3150404493031971E-4</v>
      </c>
      <c r="F611" s="10">
        <f>'Equity Fund Metrics'!J609</f>
        <v>7.0253423505015622E-3</v>
      </c>
      <c r="G611" s="36"/>
      <c r="H611" s="10">
        <f t="array" ref="H611">PRODUCT(1+C$8:C611)</f>
        <v>1.4753418089486812</v>
      </c>
      <c r="I611" s="10">
        <f t="array" ref="I611">PRODUCT(1+D$8:D611)</f>
        <v>1.2806879009699126</v>
      </c>
      <c r="J611" s="10">
        <f t="array" ref="J611">PRODUCT(1+E$8:E611)</f>
        <v>1.1717289329076019</v>
      </c>
      <c r="K611" s="10">
        <f t="array" ref="K611">PRODUCT(1+F$8:F611)</f>
        <v>1.2923929816891202</v>
      </c>
      <c r="L611" s="36"/>
      <c r="M611" s="10">
        <f>1-H611/MAX(H$8:H611)</f>
        <v>0.10061896212832033</v>
      </c>
      <c r="N611" s="10">
        <f>1-I611/MAX(I$8:I611)</f>
        <v>4.3442088992581951E-2</v>
      </c>
      <c r="O611" s="10">
        <f>1-J611/MAX(J$8:J611)</f>
        <v>0.1153277042184877</v>
      </c>
      <c r="P611" s="10">
        <f>1-K611/MAX(K$8:K611)</f>
        <v>4.156160510289042E-2</v>
      </c>
      <c r="Q611" s="36"/>
      <c r="R611" s="10"/>
      <c r="S611" s="10"/>
      <c r="T611" s="10"/>
      <c r="U611" s="11"/>
    </row>
    <row r="612" spans="2:21" x14ac:dyDescent="0.25">
      <c r="B612" s="32">
        <v>43706</v>
      </c>
      <c r="C612" s="10">
        <f>'Equity Fund Metrics'!G610</f>
        <v>1.6931728740643193E-2</v>
      </c>
      <c r="D612" s="10">
        <f>'Equity Fund Metrics'!H610</f>
        <v>1.2772954866252073E-2</v>
      </c>
      <c r="E612" s="10">
        <f>'Equity Fund Metrics'!I610</f>
        <v>4.1587738743911196E-3</v>
      </c>
      <c r="F612" s="10">
        <f>'Equity Fund Metrics'!J610</f>
        <v>1.2980893559971628E-2</v>
      </c>
      <c r="G612" s="36"/>
      <c r="H612" s="10">
        <f t="array" ref="H612">PRODUCT(1+C$8:C612)</f>
        <v>1.50032189625753</v>
      </c>
      <c r="I612" s="10">
        <f t="array" ref="I612">PRODUCT(1+D$8:D612)</f>
        <v>1.2970460697267563</v>
      </c>
      <c r="J612" s="10">
        <f t="array" ref="J612">PRODUCT(1+E$8:E612)</f>
        <v>1.1766018885816463</v>
      </c>
      <c r="K612" s="10">
        <f t="array" ref="K612">PRODUCT(1+F$8:F612)</f>
        <v>1.309169397422081</v>
      </c>
      <c r="L612" s="36"/>
      <c r="M612" s="10">
        <f>1-H612/MAX(H$8:H612)</f>
        <v>8.5390886360598994E-2</v>
      </c>
      <c r="N612" s="10">
        <f>1-I612/MAX(I$8:I612)</f>
        <v>3.1224017968327855E-2</v>
      </c>
      <c r="O612" s="10">
        <f>1-J612/MAX(J$8:J612)</f>
        <v>0.11164855218739389</v>
      </c>
      <c r="P612" s="10">
        <f>1-K612/MAX(K$8:K612)</f>
        <v>2.9120218314940938E-2</v>
      </c>
      <c r="Q612" s="36"/>
      <c r="R612" s="10"/>
      <c r="S612" s="10"/>
      <c r="T612" s="10"/>
      <c r="U612" s="11"/>
    </row>
    <row r="613" spans="2:21" x14ac:dyDescent="0.25">
      <c r="B613" s="32">
        <v>43707</v>
      </c>
      <c r="C613" s="10">
        <f>'Equity Fund Metrics'!G611</f>
        <v>-1.2916987669197022E-3</v>
      </c>
      <c r="D613" s="10">
        <f>'Equity Fund Metrics'!H611</f>
        <v>-4.4453966919721921E-4</v>
      </c>
      <c r="E613" s="10">
        <f>'Equity Fund Metrics'!I611</f>
        <v>-8.4715909772248299E-4</v>
      </c>
      <c r="F613" s="10">
        <f>'Equity Fund Metrics'!J611</f>
        <v>-4.8689762408334335E-4</v>
      </c>
      <c r="G613" s="36"/>
      <c r="H613" s="10">
        <f t="array" ref="H613">PRODUCT(1+C$8:C613)</f>
        <v>1.4983839323141515</v>
      </c>
      <c r="I613" s="10">
        <f t="array" ref="I613">PRODUCT(1+D$8:D613)</f>
        <v>1.2964694812959865</v>
      </c>
      <c r="J613" s="10">
        <f t="array" ref="J613">PRODUCT(1+E$8:E613)</f>
        <v>1.1756051195873369</v>
      </c>
      <c r="K613" s="10">
        <f t="array" ref="K613">PRODUCT(1+F$8:F613)</f>
        <v>1.3085319659529535</v>
      </c>
      <c r="L613" s="36"/>
      <c r="M613" s="10">
        <f>1-H613/MAX(H$8:H613)</f>
        <v>8.6572285824900508E-2</v>
      </c>
      <c r="N613" s="10">
        <f>1-I613/MAX(I$8:I613)</f>
        <v>3.1654677322906388E-2</v>
      </c>
      <c r="O613" s="10">
        <f>1-J613/MAX(J$8:J613)</f>
        <v>0.11240112719838324</v>
      </c>
      <c r="P613" s="10">
        <f>1-K613/MAX(K$8:K613)</f>
        <v>2.9592937373913997E-2</v>
      </c>
      <c r="Q613" s="36"/>
      <c r="R613" s="10"/>
      <c r="S613" s="10"/>
      <c r="T613" s="10"/>
      <c r="U613" s="11"/>
    </row>
    <row r="614" spans="2:21" x14ac:dyDescent="0.25">
      <c r="B614" s="32">
        <v>43711</v>
      </c>
      <c r="C614" s="10">
        <f>'Equity Fund Metrics'!G612</f>
        <v>-1.4563592872936959E-2</v>
      </c>
      <c r="D614" s="10">
        <f>'Equity Fund Metrics'!H612</f>
        <v>-5.8471456085640305E-3</v>
      </c>
      <c r="E614" s="10">
        <f>'Equity Fund Metrics'!I612</f>
        <v>-8.7164472643729285E-3</v>
      </c>
      <c r="F614" s="10">
        <f>'Equity Fund Metrics'!J612</f>
        <v>-6.2829679717826773E-3</v>
      </c>
      <c r="G614" s="36"/>
      <c r="H614" s="10">
        <f t="array" ref="H614">PRODUCT(1+C$8:C614)</f>
        <v>1.4765620787565779</v>
      </c>
      <c r="I614" s="10">
        <f t="array" ref="I614">PRODUCT(1+D$8:D614)</f>
        <v>1.2888888354617893</v>
      </c>
      <c r="J614" s="10">
        <f t="array" ref="J614">PRODUCT(1+E$8:E614)</f>
        <v>1.165358019558727</v>
      </c>
      <c r="K614" s="10">
        <f t="array" ref="K614">PRODUCT(1+F$8:F614)</f>
        <v>1.3003105015208174</v>
      </c>
      <c r="L614" s="36"/>
      <c r="M614" s="10">
        <f>1-H614/MAX(H$8:H614)</f>
        <v>9.9875075173004091E-2</v>
      </c>
      <c r="N614" s="10">
        <f>1-I614/MAX(I$8:I614)</f>
        <v>3.7316733423971238E-2</v>
      </c>
      <c r="O614" s="10">
        <f>1-J614/MAX(J$8:J614)</f>
        <v>0.12013783596507543</v>
      </c>
      <c r="P614" s="10">
        <f>1-K614/MAX(K$8:K614)</f>
        <v>3.5689973867985336E-2</v>
      </c>
      <c r="Q614" s="36"/>
      <c r="R614" s="10"/>
      <c r="S614" s="10"/>
      <c r="T614" s="10"/>
      <c r="U614" s="11"/>
    </row>
    <row r="615" spans="2:21" x14ac:dyDescent="0.25">
      <c r="B615" s="32">
        <v>43712</v>
      </c>
      <c r="C615" s="10">
        <f>'Equity Fund Metrics'!G613</f>
        <v>1.6966576040257308E-2</v>
      </c>
      <c r="D615" s="10">
        <f>'Equity Fund Metrics'!H613</f>
        <v>1.1350501656532508E-2</v>
      </c>
      <c r="E615" s="10">
        <f>'Equity Fund Metrics'!I613</f>
        <v>5.6160743837248006E-3</v>
      </c>
      <c r="F615" s="10">
        <f>'Equity Fund Metrics'!J613</f>
        <v>1.1631305375718748E-2</v>
      </c>
      <c r="G615" s="36"/>
      <c r="H615" s="10">
        <f t="array" ref="H615">PRODUCT(1+C$8:C615)</f>
        <v>1.5016142815439617</v>
      </c>
      <c r="I615" s="10">
        <f t="array" ref="I615">PRODUCT(1+D$8:D615)</f>
        <v>1.3035183703237847</v>
      </c>
      <c r="J615" s="10">
        <f t="array" ref="J615">PRODUCT(1+E$8:E615)</f>
        <v>1.1719027568802389</v>
      </c>
      <c r="K615" s="10">
        <f t="array" ref="K615">PRODUCT(1+F$8:F615)</f>
        <v>1.3154348100472599</v>
      </c>
      <c r="L615" s="36"/>
      <c r="M615" s="10">
        <f>1-H615/MAX(H$8:H615)</f>
        <v>8.4603037190196018E-2</v>
      </c>
      <c r="N615" s="10">
        <f>1-I615/MAX(I$8:I615)</f>
        <v>2.638979541198383E-2</v>
      </c>
      <c r="O615" s="10">
        <f>1-J615/MAX(J$8:J615)</f>
        <v>0.11519646460443034</v>
      </c>
      <c r="P615" s="10">
        <f>1-K615/MAX(K$8:K615)</f>
        <v>2.44737894771766E-2</v>
      </c>
      <c r="Q615" s="36"/>
      <c r="R615" s="10"/>
      <c r="S615" s="10"/>
      <c r="T615" s="10"/>
      <c r="U615" s="11"/>
    </row>
    <row r="616" spans="2:21" x14ac:dyDescent="0.25">
      <c r="B616" s="32">
        <v>43713</v>
      </c>
      <c r="C616" s="10">
        <f>'Equity Fund Metrics'!G614</f>
        <v>1.9551501671630778E-2</v>
      </c>
      <c r="D616" s="10">
        <f>'Equity Fund Metrics'!H614</f>
        <v>1.285552318800387E-2</v>
      </c>
      <c r="E616" s="10">
        <f>'Equity Fund Metrics'!I614</f>
        <v>6.6959784836269076E-3</v>
      </c>
      <c r="F616" s="10">
        <f>'Equity Fund Metrics'!J614</f>
        <v>1.3190322112185215E-2</v>
      </c>
      <c r="G616" s="36"/>
      <c r="H616" s="10">
        <f t="array" ref="H616">PRODUCT(1+C$8:C616)</f>
        <v>1.5309730956797132</v>
      </c>
      <c r="I616" s="10">
        <f t="array" ref="I616">PRODUCT(1+D$8:D616)</f>
        <v>1.3202757809594712</v>
      </c>
      <c r="J616" s="10">
        <f t="array" ref="J616">PRODUCT(1+E$8:E616)</f>
        <v>1.1797497925252121</v>
      </c>
      <c r="K616" s="10">
        <f t="array" ref="K616">PRODUCT(1+F$8:F616)</f>
        <v>1.3327858189093644</v>
      </c>
      <c r="L616" s="36"/>
      <c r="M616" s="10">
        <f>1-H616/MAX(H$8:H616)</f>
        <v>6.6705651941614263E-2</v>
      </c>
      <c r="N616" s="10">
        <f>1-I616/MAX(I$8:I616)</f>
        <v>1.3873526850825435E-2</v>
      </c>
      <c r="O616" s="10">
        <f>1-J616/MAX(J$8:J616)</f>
        <v>0.10927183916918459</v>
      </c>
      <c r="P616" s="10">
        <f>1-K616/MAX(K$8:K616)</f>
        <v>1.1606284531501143E-2</v>
      </c>
      <c r="Q616" s="36"/>
      <c r="R616" s="10"/>
      <c r="S616" s="10"/>
      <c r="T616" s="10"/>
      <c r="U616" s="11"/>
    </row>
    <row r="617" spans="2:21" x14ac:dyDescent="0.25">
      <c r="B617" s="32">
        <v>43714</v>
      </c>
      <c r="C617" s="10">
        <f>'Equity Fund Metrics'!G615</f>
        <v>-9.3698263156416495E-5</v>
      </c>
      <c r="D617" s="10">
        <f>'Equity Fund Metrics'!H615</f>
        <v>7.7199604950584089E-4</v>
      </c>
      <c r="E617" s="10">
        <f>'Equity Fund Metrics'!I615</f>
        <v>-8.6569431266225738E-4</v>
      </c>
      <c r="F617" s="10">
        <f>'Equity Fund Metrics'!J615</f>
        <v>7.2871133387272791E-4</v>
      </c>
      <c r="G617" s="36"/>
      <c r="H617" s="10">
        <f t="array" ref="H617">PRODUCT(1+C$8:C617)</f>
        <v>1.5308296461597088</v>
      </c>
      <c r="I617" s="10">
        <f t="array" ref="I617">PRODUCT(1+D$8:D617)</f>
        <v>1.3212950286466301</v>
      </c>
      <c r="J617" s="10">
        <f t="array" ref="J617">PRODUCT(1+E$8:E617)</f>
        <v>1.1787284898394585</v>
      </c>
      <c r="K617" s="10">
        <f t="array" ref="K617">PRODUCT(1+F$8:F617)</f>
        <v>1.3337570350412287</v>
      </c>
      <c r="L617" s="36"/>
      <c r="M617" s="10">
        <f>1-H617/MAX(H$8:H617)</f>
        <v>6.6793100001040995E-2</v>
      </c>
      <c r="N617" s="10">
        <f>1-I617/MAX(I$8:I617)</f>
        <v>1.3112241109241141E-2</v>
      </c>
      <c r="O617" s="10">
        <f>1-J617/MAX(J$8:J617)</f>
        <v>0.11004293747214389</v>
      </c>
      <c r="P617" s="10">
        <f>1-K617/MAX(K$8:K617)</f>
        <v>1.0886030828710647E-2</v>
      </c>
      <c r="Q617" s="36"/>
      <c r="R617" s="10"/>
      <c r="S617" s="10"/>
      <c r="T617" s="10"/>
      <c r="U617" s="11"/>
    </row>
    <row r="618" spans="2:21" x14ac:dyDescent="0.25">
      <c r="B618" s="32">
        <v>43717</v>
      </c>
      <c r="C618" s="10">
        <f>'Equity Fund Metrics'!G616</f>
        <v>4.2669885035693245E-3</v>
      </c>
      <c r="D618" s="10">
        <f>'Equity Fund Metrics'!H616</f>
        <v>5.0338513929637507E-4</v>
      </c>
      <c r="E618" s="10">
        <f>'Equity Fund Metrics'!I616</f>
        <v>3.7636033642729494E-3</v>
      </c>
      <c r="F618" s="10">
        <f>'Equity Fund Metrics'!J616</f>
        <v>6.9156530751002254E-4</v>
      </c>
      <c r="G618" s="36"/>
      <c r="H618" s="10">
        <f t="array" ref="H618">PRODUCT(1+C$8:C618)</f>
        <v>1.5373616786607953</v>
      </c>
      <c r="I618" s="10">
        <f t="array" ref="I618">PRODUCT(1+D$8:D618)</f>
        <v>1.321960148928677</v>
      </c>
      <c r="J618" s="10">
        <f t="array" ref="J618">PRODUCT(1+E$8:E618)</f>
        <v>1.1831647563493828</v>
      </c>
      <c r="K618" s="10">
        <f t="array" ref="K618">PRODUCT(1+F$8:F618)</f>
        <v>1.3346794151353105</v>
      </c>
      <c r="L618" s="36"/>
      <c r="M618" s="10">
        <f>1-H618/MAX(H$8:H618)</f>
        <v>6.2811116887294016E-2</v>
      </c>
      <c r="N618" s="10">
        <f>1-I618/MAX(I$8:I618)</f>
        <v>1.2615456477262033E-2</v>
      </c>
      <c r="O618" s="10">
        <f>1-J618/MAX(J$8:J618)</f>
        <v>0.10669349207755552</v>
      </c>
      <c r="P618" s="10">
        <f>1-K618/MAX(K$8:K618)</f>
        <v>1.0201993922458241E-2</v>
      </c>
      <c r="Q618" s="36"/>
      <c r="R618" s="10"/>
      <c r="S618" s="10"/>
      <c r="T618" s="10"/>
      <c r="U618" s="11"/>
    </row>
    <row r="619" spans="2:21" x14ac:dyDescent="0.25">
      <c r="B619" s="32">
        <v>43718</v>
      </c>
      <c r="C619" s="10">
        <f>'Equity Fund Metrics'!G617</f>
        <v>1.1813051380233253E-2</v>
      </c>
      <c r="D619" s="10">
        <f>'Equity Fund Metrics'!H617</f>
        <v>-2.3471641998540349E-4</v>
      </c>
      <c r="E619" s="10">
        <f>'Equity Fund Metrics'!I617</f>
        <v>1.2047767800218656E-2</v>
      </c>
      <c r="F619" s="10">
        <f>'Equity Fund Metrics'!J617</f>
        <v>3.6767197002552938E-4</v>
      </c>
      <c r="G619" s="36"/>
      <c r="H619" s="10">
        <f t="array" ref="H619">PRODUCT(1+C$8:C619)</f>
        <v>1.5555226111608169</v>
      </c>
      <c r="I619" s="10">
        <f t="array" ref="I619">PRODUCT(1+D$8:D619)</f>
        <v>1.321649863175157</v>
      </c>
      <c r="J619" s="10">
        <f t="array" ref="J619">PRODUCT(1+E$8:E619)</f>
        <v>1.1974192506032824</v>
      </c>
      <c r="K619" s="10">
        <f t="array" ref="K619">PRODUCT(1+F$8:F619)</f>
        <v>1.335170139345226</v>
      </c>
      <c r="L619" s="36"/>
      <c r="M619" s="10">
        <f>1-H619/MAX(H$8:H619)</f>
        <v>5.1740056458100203E-2</v>
      </c>
      <c r="N619" s="10">
        <f>1-I619/MAX(I$8:I619)</f>
        <v>1.2847211842466733E-2</v>
      </c>
      <c r="O619" s="10">
        <f>1-J619/MAX(J$8:J619)</f>
        <v>9.5931142695681704E-2</v>
      </c>
      <c r="P619" s="10">
        <f>1-K619/MAX(K$8:K619)</f>
        <v>9.8380729396363442E-3</v>
      </c>
      <c r="Q619" s="36"/>
      <c r="R619" s="10"/>
      <c r="S619" s="10"/>
      <c r="T619" s="10"/>
      <c r="U619" s="11"/>
    </row>
    <row r="620" spans="2:21" x14ac:dyDescent="0.25">
      <c r="B620" s="32">
        <v>43719</v>
      </c>
      <c r="C620" s="10">
        <f>'Equity Fund Metrics'!G618</f>
        <v>3.1795059417347726E-2</v>
      </c>
      <c r="D620" s="10">
        <f>'Equity Fund Metrics'!H618</f>
        <v>7.1109876497772451E-3</v>
      </c>
      <c r="E620" s="10">
        <f>'Equity Fund Metrics'!I618</f>
        <v>2.4684071767570481E-2</v>
      </c>
      <c r="F620" s="10">
        <f>'Equity Fund Metrics'!J618</f>
        <v>8.3451912381557677E-3</v>
      </c>
      <c r="G620" s="36"/>
      <c r="H620" s="10">
        <f t="array" ref="H620">PRODUCT(1+C$8:C620)</f>
        <v>1.604980545007703</v>
      </c>
      <c r="I620" s="10">
        <f t="array" ref="I620">PRODUCT(1+D$8:D620)</f>
        <v>1.3310480990295253</v>
      </c>
      <c r="J620" s="10">
        <f t="array" ref="J620">PRODUCT(1+E$8:E620)</f>
        <v>1.2269764333210442</v>
      </c>
      <c r="K620" s="10">
        <f t="array" ref="K620">PRODUCT(1+F$8:F620)</f>
        <v>1.3463123894935369</v>
      </c>
      <c r="L620" s="36"/>
      <c r="M620" s="10">
        <f>1-H620/MAX(H$8:H620)</f>
        <v>2.1590075210094595E-2</v>
      </c>
      <c r="N620" s="10">
        <f>1-I620/MAX(I$8:I620)</f>
        <v>5.8275805574353745E-3</v>
      </c>
      <c r="O620" s="10">
        <f>1-J620/MAX(J$8:J620)</f>
        <v>7.3615042139156484E-2</v>
      </c>
      <c r="P620" s="10">
        <f>1-K620/MAX(K$8:K620)</f>
        <v>1.5749823015767106E-3</v>
      </c>
      <c r="Q620" s="36"/>
      <c r="R620" s="10"/>
      <c r="S620" s="10"/>
      <c r="T620" s="10"/>
      <c r="U620" s="11"/>
    </row>
    <row r="621" spans="2:21" x14ac:dyDescent="0.25">
      <c r="B621" s="32">
        <v>43720</v>
      </c>
      <c r="C621" s="10">
        <f>'Equity Fund Metrics'!G619</f>
        <v>-2.2360430412547982E-3</v>
      </c>
      <c r="D621" s="10">
        <f>'Equity Fund Metrics'!H619</f>
        <v>3.4636638825469301E-3</v>
      </c>
      <c r="E621" s="10">
        <f>'Equity Fund Metrics'!I619</f>
        <v>-5.6997069238017284E-3</v>
      </c>
      <c r="F621" s="10">
        <f>'Equity Fund Metrics'!J619</f>
        <v>3.1786785363568438E-3</v>
      </c>
      <c r="G621" s="36"/>
      <c r="H621" s="10">
        <f t="array" ref="H621">PRODUCT(1+C$8:C621)</f>
        <v>1.6013917394286892</v>
      </c>
      <c r="I621" s="10">
        <f t="array" ref="I621">PRODUCT(1+D$8:D621)</f>
        <v>1.3356584022560665</v>
      </c>
      <c r="J621" s="10">
        <f t="array" ref="J621">PRODUCT(1+E$8:E621)</f>
        <v>1.2199830272487027</v>
      </c>
      <c r="K621" s="10">
        <f t="array" ref="K621">PRODUCT(1+F$8:F621)</f>
        <v>1.3505918837892512</v>
      </c>
      <c r="L621" s="36"/>
      <c r="M621" s="10">
        <f>1-H621/MAX(H$8:H621)</f>
        <v>2.3777841913915743E-2</v>
      </c>
      <c r="N621" s="10">
        <f>1-I621/MAX(I$8:I621)</f>
        <v>2.3841014551878592E-3</v>
      </c>
      <c r="O621" s="10">
        <f>1-J621/MAX(J$8:J621)</f>
        <v>7.8895164897581749E-2</v>
      </c>
      <c r="P621" s="10">
        <f>1-K621/MAX(K$8:K621)</f>
        <v>0</v>
      </c>
      <c r="Q621" s="36"/>
      <c r="R621" s="10"/>
      <c r="S621" s="10"/>
      <c r="T621" s="10"/>
      <c r="U621" s="11"/>
    </row>
    <row r="622" spans="2:21" x14ac:dyDescent="0.25">
      <c r="B622" s="32">
        <v>43721</v>
      </c>
      <c r="C622" s="10">
        <f>'Equity Fund Metrics'!G620</f>
        <v>-1.9454048038223704E-2</v>
      </c>
      <c r="D622" s="10">
        <f>'Equity Fund Metrics'!H620</f>
        <v>-6.637859900616716E-4</v>
      </c>
      <c r="E622" s="10">
        <f>'Equity Fund Metrics'!I620</f>
        <v>-1.8790262048162032E-2</v>
      </c>
      <c r="F622" s="10">
        <f>'Equity Fund Metrics'!J620</f>
        <v>-1.6032990924697732E-3</v>
      </c>
      <c r="G622" s="36"/>
      <c r="H622" s="10">
        <f t="array" ref="H622">PRODUCT(1+C$8:C622)</f>
        <v>1.5702381876018288</v>
      </c>
      <c r="I622" s="10">
        <f t="array" ref="I622">PRODUCT(1+D$8:D622)</f>
        <v>1.3347718109211408</v>
      </c>
      <c r="J622" s="10">
        <f t="array" ref="J622">PRODUCT(1+E$8:E622)</f>
        <v>1.1970592264723896</v>
      </c>
      <c r="K622" s="10">
        <f t="array" ref="K622">PRODUCT(1+F$8:F622)</f>
        <v>1.3484264810476747</v>
      </c>
      <c r="L622" s="36"/>
      <c r="M622" s="10">
        <f>1-H622/MAX(H$8:H622)</f>
        <v>4.2769314673300918E-2</v>
      </c>
      <c r="N622" s="10">
        <f>1-I622/MAX(I$8:I622)</f>
        <v>3.0463049121046692E-3</v>
      </c>
      <c r="O622" s="10">
        <f>1-J622/MAX(J$8:J622)</f>
        <v>9.6202966122985289E-2</v>
      </c>
      <c r="P622" s="10">
        <f>1-K622/MAX(K$8:K622)</f>
        <v>1.6032990924699231E-3</v>
      </c>
      <c r="Q622" s="36"/>
      <c r="R622" s="10"/>
      <c r="S622" s="10"/>
      <c r="T622" s="10"/>
      <c r="U622" s="11"/>
    </row>
    <row r="623" spans="2:21" x14ac:dyDescent="0.25">
      <c r="B623" s="32">
        <v>43724</v>
      </c>
      <c r="C623" s="10">
        <f>'Equity Fund Metrics'!G621</f>
        <v>5.2570865022707469E-3</v>
      </c>
      <c r="D623" s="10">
        <f>'Equity Fund Metrics'!H621</f>
        <v>-3.0887769070696569E-3</v>
      </c>
      <c r="E623" s="10">
        <f>'Equity Fund Metrics'!I621</f>
        <v>8.3458634093404038E-3</v>
      </c>
      <c r="F623" s="10">
        <f>'Equity Fund Metrics'!J621</f>
        <v>-2.6714837366026362E-3</v>
      </c>
      <c r="G623" s="36"/>
      <c r="H623" s="10">
        <f t="array" ref="H623">PRODUCT(1+C$8:C623)</f>
        <v>1.5784930655832203</v>
      </c>
      <c r="I623" s="10">
        <f t="array" ref="I623">PRODUCT(1+D$8:D623)</f>
        <v>1.33064899857536</v>
      </c>
      <c r="J623" s="10">
        <f t="array" ref="J623">PRODUCT(1+E$8:E623)</f>
        <v>1.2070497192694187</v>
      </c>
      <c r="K623" s="10">
        <f t="array" ref="K623">PRODUCT(1+F$8:F623)</f>
        <v>1.3448241816335516</v>
      </c>
      <c r="L623" s="36"/>
      <c r="M623" s="10">
        <f>1-H623/MAX(H$8:H623)</f>
        <v>3.7737070157910613E-2</v>
      </c>
      <c r="N623" s="10">
        <f>1-I623/MAX(I$8:I623)</f>
        <v>6.125672462909959E-3</v>
      </c>
      <c r="O623" s="10">
        <f>1-J623/MAX(J$8:J623)</f>
        <v>8.8659999528480804E-2</v>
      </c>
      <c r="P623" s="10">
        <f>1-K623/MAX(K$8:K623)</f>
        <v>4.270499641622072E-3</v>
      </c>
      <c r="Q623" s="36"/>
      <c r="R623" s="10"/>
      <c r="S623" s="10"/>
      <c r="T623" s="10"/>
      <c r="U623" s="11"/>
    </row>
    <row r="624" spans="2:21" x14ac:dyDescent="0.25">
      <c r="B624" s="32">
        <v>43725</v>
      </c>
      <c r="C624" s="10">
        <f>'Equity Fund Metrics'!G622</f>
        <v>3.6379292883870207E-3</v>
      </c>
      <c r="D624" s="10">
        <f>'Equity Fund Metrics'!H622</f>
        <v>2.5319676459114593E-3</v>
      </c>
      <c r="E624" s="10">
        <f>'Equity Fund Metrics'!I622</f>
        <v>1.1059616424755614E-3</v>
      </c>
      <c r="F624" s="10">
        <f>'Equity Fund Metrics'!J622</f>
        <v>2.5872657280352372E-3</v>
      </c>
      <c r="G624" s="36"/>
      <c r="H624" s="10">
        <f t="array" ref="H624">PRODUCT(1+C$8:C624)</f>
        <v>1.5842355117380214</v>
      </c>
      <c r="I624" s="10">
        <f t="array" ref="I624">PRODUCT(1+D$8:D624)</f>
        <v>1.3340181587878173</v>
      </c>
      <c r="J624" s="10">
        <f t="array" ref="J624">PRODUCT(1+E$8:E624)</f>
        <v>1.2083846699594916</v>
      </c>
      <c r="K624" s="10">
        <f t="array" ref="K624">PRODUCT(1+F$8:F624)</f>
        <v>1.3483035991489252</v>
      </c>
      <c r="L624" s="36"/>
      <c r="M624" s="10">
        <f>1-H624/MAX(H$8:H624)</f>
        <v>3.4236425662309E-2</v>
      </c>
      <c r="N624" s="10">
        <f>1-I624/MAX(I$8:I624)</f>
        <v>3.6092148214840192E-3</v>
      </c>
      <c r="O624" s="10">
        <f>1-J624/MAX(J$8:J624)</f>
        <v>8.765209244470562E-2</v>
      </c>
      <c r="P624" s="10">
        <f>1-K624/MAX(K$8:K624)</f>
        <v>1.6942828309510771E-3</v>
      </c>
      <c r="Q624" s="36"/>
      <c r="R624" s="10"/>
      <c r="S624" s="10"/>
      <c r="T624" s="10"/>
      <c r="U624" s="11"/>
    </row>
    <row r="625" spans="2:21" x14ac:dyDescent="0.25">
      <c r="B625" s="32">
        <v>43726</v>
      </c>
      <c r="C625" s="10">
        <f>'Equity Fund Metrics'!G623</f>
        <v>9.3793741427881105E-3</v>
      </c>
      <c r="D625" s="10">
        <f>'Equity Fund Metrics'!H623</f>
        <v>5.9834336067154936E-4</v>
      </c>
      <c r="E625" s="10">
        <f>'Equity Fund Metrics'!I623</f>
        <v>8.7810307821165612E-3</v>
      </c>
      <c r="F625" s="10">
        <f>'Equity Fund Metrics'!J623</f>
        <v>1.0373948997773775E-3</v>
      </c>
      <c r="G625" s="36"/>
      <c r="H625" s="10">
        <f t="array" ref="H625">PRODUCT(1+C$8:C625)</f>
        <v>1.5990946493329037</v>
      </c>
      <c r="I625" s="10">
        <f t="array" ref="I625">PRODUCT(1+D$8:D625)</f>
        <v>1.3348163596961433</v>
      </c>
      <c r="J625" s="10">
        <f t="array" ref="J625">PRODUCT(1+E$8:E625)</f>
        <v>1.2189955329430435</v>
      </c>
      <c r="K625" s="10">
        <f t="array" ref="K625">PRODUCT(1+F$8:F625)</f>
        <v>1.3497023224260336</v>
      </c>
      <c r="L625" s="36"/>
      <c r="M625" s="10">
        <f>1-H625/MAX(H$8:H625)</f>
        <v>2.5178167765119386E-2</v>
      </c>
      <c r="N625" s="10">
        <f>1-I625/MAX(I$8:I625)</f>
        <v>3.0130310105381808E-3</v>
      </c>
      <c r="O625" s="10">
        <f>1-J625/MAX(J$8:J625)</f>
        <v>7.9640737384463089E-2</v>
      </c>
      <c r="P625" s="10">
        <f>1-K625/MAX(K$8:K625)</f>
        <v>6.5864557154149406E-4</v>
      </c>
      <c r="Q625" s="36"/>
      <c r="R625" s="10"/>
      <c r="S625" s="10"/>
      <c r="T625" s="10"/>
      <c r="U625" s="11"/>
    </row>
    <row r="626" spans="2:21" x14ac:dyDescent="0.25">
      <c r="B626" s="32">
        <v>43727</v>
      </c>
      <c r="C626" s="10">
        <f>'Equity Fund Metrics'!G624</f>
        <v>-8.1249845543907018E-3</v>
      </c>
      <c r="D626" s="10">
        <f>'Equity Fund Metrics'!H624</f>
        <v>-6.6537018366341627E-5</v>
      </c>
      <c r="E626" s="10">
        <f>'Equity Fund Metrics'!I624</f>
        <v>-8.0584475360243601E-3</v>
      </c>
      <c r="F626" s="10">
        <f>'Equity Fund Metrics'!J624</f>
        <v>-4.6945939516755962E-4</v>
      </c>
      <c r="G626" s="36"/>
      <c r="H626" s="10">
        <f t="array" ref="H626">PRODUCT(1+C$8:C626)</f>
        <v>1.5861020300060651</v>
      </c>
      <c r="I626" s="10">
        <f t="array" ref="I626">PRODUCT(1+D$8:D626)</f>
        <v>1.3347275449955025</v>
      </c>
      <c r="J626" s="10">
        <f t="array" ref="J626">PRODUCT(1+E$8:E626)</f>
        <v>1.2091723213941739</v>
      </c>
      <c r="K626" s="10">
        <f t="array" ref="K626">PRODUCT(1+F$8:F626)</f>
        <v>1.3490686919900914</v>
      </c>
      <c r="L626" s="36"/>
      <c r="M626" s="10">
        <f>1-H626/MAX(H$8:H626)</f>
        <v>3.3098580095310526E-2</v>
      </c>
      <c r="N626" s="10">
        <f>1-I626/MAX(I$8:I626)</f>
        <v>3.0793675508048457E-3</v>
      </c>
      <c r="O626" s="10">
        <f>1-J626/MAX(J$8:J626)</f>
        <v>8.7057404216544509E-2</v>
      </c>
      <c r="P626" s="10">
        <f>1-K626/MAX(K$8:K626)</f>
        <v>1.1277957593572863E-3</v>
      </c>
      <c r="Q626" s="36"/>
      <c r="R626" s="10"/>
      <c r="S626" s="10"/>
      <c r="T626" s="10"/>
      <c r="U626" s="11"/>
    </row>
    <row r="627" spans="2:21" x14ac:dyDescent="0.25">
      <c r="B627" s="32">
        <v>43728</v>
      </c>
      <c r="C627" s="10">
        <f>'Equity Fund Metrics'!G625</f>
        <v>-1.4618028399630445E-2</v>
      </c>
      <c r="D627" s="10">
        <f>'Equity Fund Metrics'!H625</f>
        <v>-4.7246545698987896E-3</v>
      </c>
      <c r="E627" s="10">
        <f>'Equity Fund Metrics'!I625</f>
        <v>-9.8933738297316554E-3</v>
      </c>
      <c r="F627" s="10">
        <f>'Equity Fund Metrics'!J625</f>
        <v>-5.2193232613853722E-3</v>
      </c>
      <c r="G627" s="36"/>
      <c r="H627" s="10">
        <f t="array" ref="H627">PRODUCT(1+C$8:C627)</f>
        <v>1.562916345486725</v>
      </c>
      <c r="I627" s="10">
        <f t="array" ref="I627">PRODUCT(1+D$8:D627)</f>
        <v>1.3284214184004697</v>
      </c>
      <c r="J627" s="10">
        <f t="array" ref="J627">PRODUCT(1+E$8:E627)</f>
        <v>1.1972095275940569</v>
      </c>
      <c r="K627" s="10">
        <f t="array" ref="K627">PRODUCT(1+F$8:F627)</f>
        <v>1.3420274663847807</v>
      </c>
      <c r="L627" s="36"/>
      <c r="M627" s="10">
        <f>1-H627/MAX(H$8:H627)</f>
        <v>4.7232772511120347E-2</v>
      </c>
      <c r="N627" s="10">
        <f>1-I627/MAX(I$8:I627)</f>
        <v>7.7894731727322641E-3</v>
      </c>
      <c r="O627" s="10">
        <f>1-J627/MAX(J$8:J627)</f>
        <v>9.608948660171579E-2</v>
      </c>
      <c r="P627" s="10">
        <f>1-K627/MAX(K$8:K627)</f>
        <v>6.3412326901017835E-3</v>
      </c>
      <c r="Q627" s="36"/>
      <c r="R627" s="10"/>
      <c r="S627" s="10"/>
      <c r="T627" s="10"/>
      <c r="U627" s="11"/>
    </row>
    <row r="628" spans="2:21" x14ac:dyDescent="0.25">
      <c r="B628" s="32">
        <v>43731</v>
      </c>
      <c r="C628" s="10">
        <f>'Equity Fund Metrics'!G626</f>
        <v>4.5467343810283722E-3</v>
      </c>
      <c r="D628" s="10">
        <f>'Equity Fund Metrics'!H626</f>
        <v>-2.3474585753191501E-4</v>
      </c>
      <c r="E628" s="10">
        <f>'Equity Fund Metrics'!I626</f>
        <v>4.7814802385602873E-3</v>
      </c>
      <c r="F628" s="10">
        <f>'Equity Fund Metrics'!J626</f>
        <v>4.3281543960993702E-6</v>
      </c>
      <c r="G628" s="36"/>
      <c r="H628" s="10">
        <f t="array" ref="H628">PRODUCT(1+C$8:C628)</f>
        <v>1.5700225109694206</v>
      </c>
      <c r="I628" s="10">
        <f t="array" ref="I628">PRODUCT(1+D$8:D628)</f>
        <v>1.3281095769754434</v>
      </c>
      <c r="J628" s="10">
        <f t="array" ref="J628">PRODUCT(1+E$8:E628)</f>
        <v>1.2029339612916641</v>
      </c>
      <c r="K628" s="10">
        <f t="array" ref="K628">PRODUCT(1+F$8:F628)</f>
        <v>1.3420332748868589</v>
      </c>
      <c r="L628" s="36"/>
      <c r="M628" s="10">
        <f>1-H628/MAX(H$8:H628)</f>
        <v>4.2900793000779647E-2</v>
      </c>
      <c r="N628" s="10">
        <f>1-I628/MAX(I$8:I628)</f>
        <v>8.0223904837046778E-3</v>
      </c>
      <c r="O628" s="10">
        <f>1-J628/MAX(J$8:J628)</f>
        <v>9.1767456344474918E-2</v>
      </c>
      <c r="P628" s="10">
        <f>1-K628/MAX(K$8:K628)</f>
        <v>6.3369319815399505E-3</v>
      </c>
      <c r="Q628" s="36"/>
      <c r="R628" s="10"/>
      <c r="S628" s="10"/>
      <c r="T628" s="10"/>
      <c r="U628" s="11"/>
    </row>
    <row r="629" spans="2:21" x14ac:dyDescent="0.25">
      <c r="B629" s="32">
        <v>43732</v>
      </c>
      <c r="C629" s="10">
        <f>'Equity Fund Metrics'!G627</f>
        <v>-4.7548946482915966E-3</v>
      </c>
      <c r="D629" s="10">
        <f>'Equity Fund Metrics'!H627</f>
        <v>-7.846931486675035E-3</v>
      </c>
      <c r="E629" s="10">
        <f>'Equity Fund Metrics'!I627</f>
        <v>3.0920368383834385E-3</v>
      </c>
      <c r="F629" s="10">
        <f>'Equity Fund Metrics'!J627</f>
        <v>-7.6923296447558628E-3</v>
      </c>
      <c r="G629" s="36"/>
      <c r="H629" s="10">
        <f t="array" ref="H629">PRODUCT(1+C$8:C629)</f>
        <v>1.5625572193343147</v>
      </c>
      <c r="I629" s="10">
        <f t="array" ref="I629">PRODUCT(1+D$8:D629)</f>
        <v>1.3176879921181202</v>
      </c>
      <c r="J629" s="10">
        <f t="array" ref="J629">PRODUCT(1+E$8:E629)</f>
        <v>1.2066534774141207</v>
      </c>
      <c r="K629" s="10">
        <f t="array" ref="K629">PRODUCT(1+F$8:F629)</f>
        <v>1.3317099125421978</v>
      </c>
      <c r="L629" s="36"/>
      <c r="M629" s="10">
        <f>1-H629/MAX(H$8:H629)</f>
        <v>4.7451698898024364E-2</v>
      </c>
      <c r="N629" s="10">
        <f>1-I629/MAX(I$8:I629)</f>
        <v>1.5806370821894622E-2</v>
      </c>
      <c r="O629" s="10">
        <f>1-J629/MAX(J$8:J629)</f>
        <v>8.8959167861673238E-2</v>
      </c>
      <c r="P629" s="10">
        <f>1-K629/MAX(K$8:K629)</f>
        <v>1.3980515856557463E-2</v>
      </c>
      <c r="Q629" s="36"/>
      <c r="R629" s="10"/>
      <c r="S629" s="10"/>
      <c r="T629" s="10"/>
      <c r="U629" s="11"/>
    </row>
    <row r="630" spans="2:21" x14ac:dyDescent="0.25">
      <c r="B630" s="32">
        <v>43733</v>
      </c>
      <c r="C630" s="10">
        <f>'Equity Fund Metrics'!G628</f>
        <v>1.5389620795244641E-2</v>
      </c>
      <c r="D630" s="10">
        <f>'Equity Fund Metrics'!H628</f>
        <v>5.9148404645932295E-3</v>
      </c>
      <c r="E630" s="10">
        <f>'Equity Fund Metrics'!I628</f>
        <v>9.4747803306514111E-3</v>
      </c>
      <c r="F630" s="10">
        <f>'Equity Fund Metrics'!J628</f>
        <v>6.3885794811257999E-3</v>
      </c>
      <c r="G630" s="36"/>
      <c r="H630" s="10">
        <f t="array" ref="H630">PRODUCT(1+C$8:C630)</f>
        <v>1.5866043824107416</v>
      </c>
      <c r="I630" s="10">
        <f t="array" ref="I630">PRODUCT(1+D$8:D630)</f>
        <v>1.325481906373609</v>
      </c>
      <c r="J630" s="10">
        <f t="array" ref="J630">PRODUCT(1+E$8:E630)</f>
        <v>1.2180862540478361</v>
      </c>
      <c r="K630" s="10">
        <f t="array" ref="K630">PRODUCT(1+F$8:F630)</f>
        <v>1.3402176471642768</v>
      </c>
      <c r="L630" s="36"/>
      <c r="M630" s="10">
        <f>1-H630/MAX(H$8:H630)</f>
        <v>3.2792341754910526E-2</v>
      </c>
      <c r="N630" s="10">
        <f>1-I630/MAX(I$8:I630)</f>
        <v>9.9850225190372122E-3</v>
      </c>
      <c r="O630" s="10">
        <f>1-J630/MAX(J$8:J630)</f>
        <v>8.0327256104908651E-2</v>
      </c>
      <c r="P630" s="10">
        <f>1-K630/MAX(K$8:K630)</f>
        <v>7.6812520121682937E-3</v>
      </c>
      <c r="Q630" s="36"/>
      <c r="R630" s="10"/>
      <c r="S630" s="10"/>
      <c r="T630" s="10"/>
      <c r="U630" s="11"/>
    </row>
    <row r="631" spans="2:21" x14ac:dyDescent="0.25">
      <c r="B631" s="32">
        <v>43734</v>
      </c>
      <c r="C631" s="10">
        <f>'Equity Fund Metrics'!G629</f>
        <v>-5.1576871519090073E-3</v>
      </c>
      <c r="D631" s="10">
        <f>'Equity Fund Metrics'!H629</f>
        <v>-2.0832550890120816E-3</v>
      </c>
      <c r="E631" s="10">
        <f>'Equity Fund Metrics'!I629</f>
        <v>-3.0744320628969257E-3</v>
      </c>
      <c r="F631" s="10">
        <f>'Equity Fund Metrics'!J629</f>
        <v>-2.236976692156928E-3</v>
      </c>
      <c r="G631" s="36"/>
      <c r="H631" s="10">
        <f t="array" ref="H631">PRODUCT(1+C$8:C631)</f>
        <v>1.5784211733724192</v>
      </c>
      <c r="I631" s="10">
        <f t="array" ref="I631">PRODUCT(1+D$8:D631)</f>
        <v>1.3227205894467626</v>
      </c>
      <c r="J631" s="10">
        <f t="array" ref="J631">PRODUCT(1+E$8:E631)</f>
        <v>1.2143413306130175</v>
      </c>
      <c r="K631" s="10">
        <f t="array" ref="K631">PRODUCT(1+F$8:F631)</f>
        <v>1.3372196115251529</v>
      </c>
      <c r="L631" s="36"/>
      <c r="M631" s="10">
        <f>1-H631/MAX(H$8:H631)</f>
        <v>3.7780896267069264E-2</v>
      </c>
      <c r="N631" s="10">
        <f>1-I631/MAX(I$8:I631)</f>
        <v>1.2047476259072654E-2</v>
      </c>
      <c r="O631" s="10">
        <f>1-J631/MAX(J$8:J631)</f>
        <v>8.3154727476112078E-2</v>
      </c>
      <c r="P631" s="10">
        <f>1-K631/MAX(K$8:K631)</f>
        <v>9.9010459226074321E-3</v>
      </c>
      <c r="Q631" s="36"/>
      <c r="R631" s="10"/>
      <c r="S631" s="10"/>
      <c r="T631" s="10"/>
      <c r="U631" s="11"/>
    </row>
    <row r="632" spans="2:21" x14ac:dyDescent="0.25">
      <c r="B632" s="32">
        <v>43735</v>
      </c>
      <c r="C632" s="10">
        <f>'Equity Fund Metrics'!G630</f>
        <v>-4.8660227672335798E-3</v>
      </c>
      <c r="D632" s="10">
        <f>'Equity Fund Metrics'!H630</f>
        <v>-5.3871412354782322E-3</v>
      </c>
      <c r="E632" s="10">
        <f>'Equity Fund Metrics'!I630</f>
        <v>5.2111846824465236E-4</v>
      </c>
      <c r="F632" s="10">
        <f>'Equity Fund Metrics'!J630</f>
        <v>-5.3610853120659996E-3</v>
      </c>
      <c r="G632" s="36"/>
      <c r="H632" s="10">
        <f t="array" ref="H632">PRODUCT(1+C$8:C632)</f>
        <v>1.5707405400065055</v>
      </c>
      <c r="I632" s="10">
        <f t="array" ref="I632">PRODUCT(1+D$8:D632)</f>
        <v>1.315594906816338</v>
      </c>
      <c r="J632" s="10">
        <f t="array" ref="J632">PRODUCT(1+E$8:E632)</f>
        <v>1.2149741463071526</v>
      </c>
      <c r="K632" s="10">
        <f t="array" ref="K632">PRODUCT(1+F$8:F632)</f>
        <v>1.3300506631067988</v>
      </c>
      <c r="L632" s="36"/>
      <c r="M632" s="10">
        <f>1-H632/MAX(H$8:H632)</f>
        <v>4.2463076332900695E-2</v>
      </c>
      <c r="N632" s="10">
        <f>1-I632/MAX(I$8:I632)</f>
        <v>1.7369716038412197E-2</v>
      </c>
      <c r="O632" s="10">
        <f>1-J632/MAX(J$8:J632)</f>
        <v>8.2676942472077131E-2</v>
      </c>
      <c r="P632" s="10">
        <f>1-K632/MAX(K$8:K632)</f>
        <v>1.5209050882803776E-2</v>
      </c>
      <c r="Q632" s="36"/>
      <c r="R632" s="10"/>
      <c r="S632" s="10"/>
      <c r="T632" s="10"/>
      <c r="U632" s="11"/>
    </row>
    <row r="633" spans="2:21" x14ac:dyDescent="0.25">
      <c r="B633" s="32">
        <v>43738</v>
      </c>
      <c r="C633" s="10">
        <f>'Equity Fund Metrics'!G631</f>
        <v>2.3535254624829971E-2</v>
      </c>
      <c r="D633" s="10">
        <f>'Equity Fund Metrics'!H631</f>
        <v>4.6377069590981534E-3</v>
      </c>
      <c r="E633" s="10">
        <f>'Equity Fund Metrics'!I631</f>
        <v>1.8897547665731818E-2</v>
      </c>
      <c r="F633" s="10">
        <f>'Equity Fund Metrics'!J631</f>
        <v>5.5825843423847436E-3</v>
      </c>
      <c r="G633" s="36"/>
      <c r="H633" s="10">
        <f t="array" ref="H633">PRODUCT(1+C$8:C633)</f>
        <v>1.6077083185651015</v>
      </c>
      <c r="I633" s="10">
        <f t="array" ref="I633">PRODUCT(1+D$8:D633)</f>
        <v>1.3216962504710341</v>
      </c>
      <c r="J633" s="10">
        <f t="array" ref="J633">PRODUCT(1+E$8:E633)</f>
        <v>1.2379341781496238</v>
      </c>
      <c r="K633" s="10">
        <f t="array" ref="K633">PRODUCT(1+F$8:F633)</f>
        <v>1.3374757831132371</v>
      </c>
      <c r="L633" s="36"/>
      <c r="M633" s="10">
        <f>1-H633/MAX(H$8:H633)</f>
        <v>1.9927201021719076E-2</v>
      </c>
      <c r="N633" s="10">
        <f>1-I633/MAX(I$8:I633)</f>
        <v>1.2812564732262888E-2</v>
      </c>
      <c r="O633" s="10">
        <f>1-J633/MAX(J$8:J633)</f>
        <v>6.5341786267568369E-2</v>
      </c>
      <c r="P633" s="10">
        <f>1-K633/MAX(K$8:K633)</f>
        <v>9.7113723497399551E-3</v>
      </c>
      <c r="Q633" s="36"/>
      <c r="R633" s="10"/>
      <c r="S633" s="10"/>
      <c r="T633" s="10"/>
      <c r="U633" s="11"/>
    </row>
    <row r="634" spans="2:21" x14ac:dyDescent="0.25">
      <c r="B634" s="32">
        <v>43739</v>
      </c>
      <c r="C634" s="10">
        <f>'Equity Fund Metrics'!G632</f>
        <v>2.7682306251983757E-3</v>
      </c>
      <c r="D634" s="10">
        <f>'Equity Fund Metrics'!H632</f>
        <v>-1.1894708773682483E-2</v>
      </c>
      <c r="E634" s="10">
        <f>'Equity Fund Metrics'!I632</f>
        <v>1.4662939398880859E-2</v>
      </c>
      <c r="F634" s="10">
        <f>'Equity Fund Metrics'!J632</f>
        <v>-1.1161561803738439E-2</v>
      </c>
      <c r="G634" s="36"/>
      <c r="H634" s="10">
        <f t="array" ref="H634">PRODUCT(1+C$8:C634)</f>
        <v>1.6121588259689397</v>
      </c>
      <c r="I634" s="10">
        <f t="array" ref="I634">PRODUCT(1+D$8:D634)</f>
        <v>1.305975058484413</v>
      </c>
      <c r="J634" s="10">
        <f t="array" ref="J634">PRODUCT(1+E$8:E634)</f>
        <v>1.2560859319836351</v>
      </c>
      <c r="K634" s="10">
        <f t="array" ref="K634">PRODUCT(1+F$8:F634)</f>
        <v>1.3225474644990154</v>
      </c>
      <c r="L634" s="36"/>
      <c r="M634" s="10">
        <f>1-H634/MAX(H$8:H634)</f>
        <v>1.7214133484663496E-2</v>
      </c>
      <c r="N634" s="10">
        <f>1-I634/MAX(I$8:I634)</f>
        <v>2.4554871779811305E-2</v>
      </c>
      <c r="O634" s="10">
        <f>1-J634/MAX(J$8:J634)</f>
        <v>5.1636949520943554E-2</v>
      </c>
      <c r="P634" s="10">
        <f>1-K634/MAX(K$8:K634)</f>
        <v>2.0764540070797533E-2</v>
      </c>
      <c r="Q634" s="36"/>
      <c r="R634" s="10"/>
      <c r="S634" s="10"/>
      <c r="T634" s="10"/>
      <c r="U634" s="11"/>
    </row>
    <row r="635" spans="2:21" x14ac:dyDescent="0.25">
      <c r="B635" s="32">
        <v>43740</v>
      </c>
      <c r="C635" s="10">
        <f>'Equity Fund Metrics'!G633</f>
        <v>-2.5067782156751872E-2</v>
      </c>
      <c r="D635" s="10">
        <f>'Equity Fund Metrics'!H633</f>
        <v>-1.7664670042661035E-2</v>
      </c>
      <c r="E635" s="10">
        <f>'Equity Fund Metrics'!I633</f>
        <v>-7.4031121140908374E-3</v>
      </c>
      <c r="F635" s="10">
        <f>'Equity Fund Metrics'!J633</f>
        <v>-1.8034825648365577E-2</v>
      </c>
      <c r="G635" s="36"/>
      <c r="H635" s="10">
        <f t="array" ref="H635">PRODUCT(1+C$8:C635)</f>
        <v>1.5717455797174655</v>
      </c>
      <c r="I635" s="10">
        <f t="array" ref="I635">PRODUCT(1+D$8:D635)</f>
        <v>1.282905439992341</v>
      </c>
      <c r="J635" s="10">
        <f t="array" ref="J635">PRODUCT(1+E$8:E635)</f>
        <v>1.2467869870042279</v>
      </c>
      <c r="K635" s="10">
        <f t="array" ref="K635">PRODUCT(1+F$8:F635)</f>
        <v>1.2986955515650878</v>
      </c>
      <c r="L635" s="36"/>
      <c r="M635" s="10">
        <f>1-H635/MAX(H$8:H635)</f>
        <v>4.1850395493204573E-2</v>
      </c>
      <c r="N635" s="10">
        <f>1-I635/MAX(I$8:I635)</f>
        <v>4.1785788114542033E-2</v>
      </c>
      <c r="O635" s="10">
        <f>1-J635/MAX(J$8:J635)</f>
        <v>5.8657787508501258E-2</v>
      </c>
      <c r="P635" s="10">
        <f>1-K635/MAX(K$8:K635)</f>
        <v>3.8424880859317723E-2</v>
      </c>
      <c r="Q635" s="36"/>
      <c r="R635" s="10"/>
      <c r="S635" s="10"/>
      <c r="T635" s="10"/>
      <c r="U635" s="11"/>
    </row>
    <row r="636" spans="2:21" x14ac:dyDescent="0.25">
      <c r="B636" s="32">
        <v>43741</v>
      </c>
      <c r="C636" s="10">
        <f>'Equity Fund Metrics'!G634</f>
        <v>8.4946385406996505E-3</v>
      </c>
      <c r="D636" s="10">
        <f>'Equity Fund Metrics'!H634</f>
        <v>8.192873831286418E-3</v>
      </c>
      <c r="E636" s="10">
        <f>'Equity Fund Metrics'!I634</f>
        <v>3.0176470941323252E-4</v>
      </c>
      <c r="F636" s="10">
        <f>'Equity Fund Metrics'!J634</f>
        <v>8.20796206675708E-3</v>
      </c>
      <c r="G636" s="36"/>
      <c r="H636" s="10">
        <f t="array" ref="H636">PRODUCT(1+C$8:C636)</f>
        <v>1.5850969902951078</v>
      </c>
      <c r="I636" s="10">
        <f t="array" ref="I636">PRODUCT(1+D$8:D636)</f>
        <v>1.2934161223996692</v>
      </c>
      <c r="J636" s="10">
        <f t="array" ref="J636">PRODUCT(1+E$8:E636)</f>
        <v>1.2471632233170613</v>
      </c>
      <c r="K636" s="10">
        <f t="array" ref="K636">PRODUCT(1+F$8:F636)</f>
        <v>1.3093551953886</v>
      </c>
      <c r="L636" s="36"/>
      <c r="M636" s="10">
        <f>1-H636/MAX(H$8:H636)</f>
        <v>3.3711260935005094E-2</v>
      </c>
      <c r="N636" s="10">
        <f>1-I636/MAX(I$8:I636)</f>
        <v>3.393525997321889E-2</v>
      </c>
      <c r="O636" s="10">
        <f>1-J636/MAX(J$8:J636)</f>
        <v>5.8373723649290388E-2</v>
      </c>
      <c r="P636" s="10">
        <f>1-K636/MAX(K$8:K636)</f>
        <v>3.053230875707369E-2</v>
      </c>
      <c r="Q636" s="36"/>
      <c r="R636" s="10"/>
      <c r="S636" s="10"/>
      <c r="T636" s="10"/>
      <c r="U636" s="11"/>
    </row>
    <row r="637" spans="2:21" x14ac:dyDescent="0.25">
      <c r="B637" s="32">
        <v>43742</v>
      </c>
      <c r="C637" s="10">
        <f>'Equity Fund Metrics'!G635</f>
        <v>2.8031837862046549E-2</v>
      </c>
      <c r="D637" s="10">
        <f>'Equity Fund Metrics'!H635</f>
        <v>1.3531945025476499E-2</v>
      </c>
      <c r="E637" s="10">
        <f>'Equity Fund Metrics'!I635</f>
        <v>1.449989283657005E-2</v>
      </c>
      <c r="F637" s="10">
        <f>'Equity Fund Metrics'!J635</f>
        <v>1.4256939667305001E-2</v>
      </c>
      <c r="G637" s="36"/>
      <c r="H637" s="10">
        <f t="array" ref="H637">PRODUCT(1+C$8:C637)</f>
        <v>1.6295301721226783</v>
      </c>
      <c r="I637" s="10">
        <f t="array" ref="I637">PRODUCT(1+D$8:D637)</f>
        <v>1.3109185582630465</v>
      </c>
      <c r="J637" s="10">
        <f t="array" ref="J637">PRODUCT(1+E$8:E637)</f>
        <v>1.2652469564048701</v>
      </c>
      <c r="K637" s="10">
        <f t="array" ref="K637">PRODUCT(1+F$8:F637)</f>
        <v>1.3280225934123275</v>
      </c>
      <c r="L637" s="36"/>
      <c r="M637" s="10">
        <f>1-H637/MAX(H$8:H637)</f>
        <v>6.6244116736137171E-3</v>
      </c>
      <c r="N637" s="10">
        <f>1-I637/MAX(I$8:I637)</f>
        <v>2.0862525020125311E-2</v>
      </c>
      <c r="O637" s="10">
        <f>1-J637/MAX(J$8:J637)</f>
        <v>4.472024355010662E-2</v>
      </c>
      <c r="P637" s="10">
        <f>1-K637/MAX(K$8:K637)</f>
        <v>1.6710666373621841E-2</v>
      </c>
      <c r="Q637" s="36"/>
      <c r="R637" s="10"/>
      <c r="S637" s="10"/>
      <c r="T637" s="10"/>
      <c r="U637" s="11"/>
    </row>
    <row r="638" spans="2:21" x14ac:dyDescent="0.25">
      <c r="B638" s="32">
        <v>43745</v>
      </c>
      <c r="C638" s="10">
        <f>'Equity Fund Metrics'!G636</f>
        <v>2.2018079624719356E-4</v>
      </c>
      <c r="D638" s="10">
        <f>'Equity Fund Metrics'!H636</f>
        <v>-4.3147456743568569E-3</v>
      </c>
      <c r="E638" s="10">
        <f>'Equity Fund Metrics'!I636</f>
        <v>4.5349264706040504E-3</v>
      </c>
      <c r="F638" s="10">
        <f>'Equity Fund Metrics'!J636</f>
        <v>-4.0879993508266543E-3</v>
      </c>
      <c r="G638" s="36"/>
      <c r="H638" s="10">
        <f t="array" ref="H638">PRODUCT(1+C$8:C638)</f>
        <v>1.629888963373485</v>
      </c>
      <c r="I638" s="10">
        <f t="array" ref="I638">PRODUCT(1+D$8:D638)</f>
        <v>1.3052622780843468</v>
      </c>
      <c r="J638" s="10">
        <f t="array" ref="J638">PRODUCT(1+E$8:E638)</f>
        <v>1.2709847583193217</v>
      </c>
      <c r="K638" s="10">
        <f t="array" ref="K638">PRODUCT(1+F$8:F638)</f>
        <v>1.3225936379125747</v>
      </c>
      <c r="L638" s="36"/>
      <c r="M638" s="10">
        <f>1-H638/MAX(H$8:H638)</f>
        <v>6.4056894456034907E-3</v>
      </c>
      <c r="N638" s="10">
        <f>1-I638/MAX(I$8:I638)</f>
        <v>2.5087254204895437E-2</v>
      </c>
      <c r="O638" s="10">
        <f>1-J638/MAX(J$8:J638)</f>
        <v>4.0388120095749769E-2</v>
      </c>
      <c r="P638" s="10">
        <f>1-K638/MAX(K$8:K638)</f>
        <v>2.07303525311614E-2</v>
      </c>
      <c r="Q638" s="36"/>
      <c r="R638" s="10"/>
      <c r="S638" s="10"/>
      <c r="T638" s="10"/>
      <c r="U638" s="11"/>
    </row>
    <row r="639" spans="2:21" x14ac:dyDescent="0.25">
      <c r="B639" s="32">
        <v>43746</v>
      </c>
      <c r="C639" s="10">
        <f>'Equity Fund Metrics'!G637</f>
        <v>-1.1714957539598503E-2</v>
      </c>
      <c r="D639" s="10">
        <f>'Equity Fund Metrics'!H637</f>
        <v>-1.5524768129088651E-2</v>
      </c>
      <c r="E639" s="10">
        <f>'Equity Fund Metrics'!I637</f>
        <v>3.8098105894901479E-3</v>
      </c>
      <c r="F639" s="10">
        <f>'Equity Fund Metrics'!J637</f>
        <v>-1.5334277599614143E-2</v>
      </c>
      <c r="G639" s="36"/>
      <c r="H639" s="10">
        <f t="array" ref="H639">PRODUCT(1+C$8:C639)</f>
        <v>1.6107948833733043</v>
      </c>
      <c r="I639" s="10">
        <f t="array" ref="I639">PRODUCT(1+D$8:D639)</f>
        <v>1.2849983838694412</v>
      </c>
      <c r="J639" s="10">
        <f t="array" ref="J639">PRODUCT(1+E$8:E639)</f>
        <v>1.2758269695106472</v>
      </c>
      <c r="K639" s="10">
        <f t="array" ref="K639">PRODUCT(1+F$8:F639)</f>
        <v>1.3023126199173396</v>
      </c>
      <c r="L639" s="36"/>
      <c r="M639" s="10">
        <f>1-H639/MAX(H$8:H639)</f>
        <v>1.8045604605334886E-2</v>
      </c>
      <c r="N639" s="10">
        <f>1-I639/MAX(I$8:I639)</f>
        <v>4.0222548529457613E-2</v>
      </c>
      <c r="O639" s="10">
        <f>1-J639/MAX(J$8:J639)</f>
        <v>3.6732180593890051E-2</v>
      </c>
      <c r="P639" s="10">
        <f>1-K639/MAX(K$8:K639)</f>
        <v>3.5746745150324943E-2</v>
      </c>
      <c r="Q639" s="36"/>
      <c r="R639" s="10"/>
      <c r="S639" s="10"/>
      <c r="T639" s="10"/>
      <c r="U639" s="11"/>
    </row>
    <row r="640" spans="2:21" x14ac:dyDescent="0.25">
      <c r="B640" s="32">
        <v>43747</v>
      </c>
      <c r="C640" s="10">
        <f>'Equity Fund Metrics'!G638</f>
        <v>1.172020727040568E-2</v>
      </c>
      <c r="D640" s="10">
        <f>'Equity Fund Metrics'!H638</f>
        <v>9.4965968336022666E-3</v>
      </c>
      <c r="E640" s="10">
        <f>'Equity Fund Metrics'!I638</f>
        <v>2.2236104368034137E-3</v>
      </c>
      <c r="F640" s="10">
        <f>'Equity Fund Metrics'!J638</f>
        <v>9.6077773554424373E-3</v>
      </c>
      <c r="G640" s="36"/>
      <c r="H640" s="10">
        <f t="array" ref="H640">PRODUCT(1+C$8:C640)</f>
        <v>1.6296737332765485</v>
      </c>
      <c r="I640" s="10">
        <f t="array" ref="I640">PRODUCT(1+D$8:D640)</f>
        <v>1.2972014954528799</v>
      </c>
      <c r="J640" s="10">
        <f t="array" ref="J640">PRODUCT(1+E$8:E640)</f>
        <v>1.2786639116756064</v>
      </c>
      <c r="K640" s="10">
        <f t="array" ref="K640">PRODUCT(1+F$8:F640)</f>
        <v>1.3148249496166882</v>
      </c>
      <c r="L640" s="36"/>
      <c r="M640" s="10">
        <f>1-H640/MAX(H$8:H640)</f>
        <v>6.5368955612234991E-3</v>
      </c>
      <c r="N640" s="10">
        <f>1-I640/MAX(I$8:I640)</f>
        <v>3.1107929022859526E-2</v>
      </c>
      <c r="O640" s="10">
        <f>1-J640/MAX(J$8:J640)</f>
        <v>3.4590248217221675E-2</v>
      </c>
      <c r="P640" s="10">
        <f>1-K640/MAX(K$8:K640)</f>
        <v>2.648241456346867E-2</v>
      </c>
      <c r="Q640" s="36"/>
      <c r="R640" s="10"/>
      <c r="S640" s="10"/>
      <c r="T640" s="10"/>
      <c r="U640" s="11"/>
    </row>
    <row r="641" spans="2:21" x14ac:dyDescent="0.25">
      <c r="B641" s="32">
        <v>43748</v>
      </c>
      <c r="C641" s="10">
        <f>'Equity Fund Metrics'!G639</f>
        <v>1.3478206932671544E-2</v>
      </c>
      <c r="D641" s="10">
        <f>'Equity Fund Metrics'!H639</f>
        <v>6.7634542993417757E-3</v>
      </c>
      <c r="E641" s="10">
        <f>'Equity Fund Metrics'!I639</f>
        <v>6.714752633329768E-3</v>
      </c>
      <c r="F641" s="10">
        <f>'Equity Fund Metrics'!J639</f>
        <v>7.0991919310082639E-3</v>
      </c>
      <c r="G641" s="36"/>
      <c r="H641" s="10">
        <f t="array" ref="H641">PRODUCT(1+C$8:C641)</f>
        <v>1.6516388130863893</v>
      </c>
      <c r="I641" s="10">
        <f t="array" ref="I641">PRODUCT(1+D$8:D641)</f>
        <v>1.3059750584844132</v>
      </c>
      <c r="J641" s="10">
        <f t="array" ref="J641">PRODUCT(1+E$8:E641)</f>
        <v>1.287249823543674</v>
      </c>
      <c r="K641" s="10">
        <f t="array" ref="K641">PRODUCT(1+F$8:F641)</f>
        <v>1.3241591442896952</v>
      </c>
      <c r="L641" s="36"/>
      <c r="M641" s="10">
        <f>1-H641/MAX(H$8:H641)</f>
        <v>0</v>
      </c>
      <c r="N641" s="10">
        <f>1-I641/MAX(I$8:I641)</f>
        <v>2.4554871779811083E-2</v>
      </c>
      <c r="O641" s="10">
        <f>1-J641/MAX(J$8:J641)</f>
        <v>2.8107760544196059E-2</v>
      </c>
      <c r="P641" s="10">
        <f>1-K641/MAX(K$8:K641)</f>
        <v>1.9571226376243089E-2</v>
      </c>
      <c r="Q641" s="36"/>
      <c r="R641" s="10"/>
      <c r="S641" s="10"/>
      <c r="T641" s="10"/>
      <c r="U641" s="11"/>
    </row>
    <row r="642" spans="2:21" x14ac:dyDescent="0.25">
      <c r="B642" s="32">
        <v>43749</v>
      </c>
      <c r="C642" s="10">
        <f>'Equity Fund Metrics'!G640</f>
        <v>2.6598529882210231E-2</v>
      </c>
      <c r="D642" s="10">
        <f>'Equity Fund Metrics'!H640</f>
        <v>1.0367082029287378E-2</v>
      </c>
      <c r="E642" s="10">
        <f>'Equity Fund Metrics'!I640</f>
        <v>1.6231447852922853E-2</v>
      </c>
      <c r="F642" s="10">
        <f>'Equity Fund Metrics'!J640</f>
        <v>1.1178654421933521E-2</v>
      </c>
      <c r="G642" s="36"/>
      <c r="H642" s="10">
        <f t="array" ref="H642">PRODUCT(1+C$8:C642)</f>
        <v>1.6955699774108859</v>
      </c>
      <c r="I642" s="10">
        <f t="array" ref="I642">PRODUCT(1+D$8:D642)</f>
        <v>1.3195142090439245</v>
      </c>
      <c r="J642" s="10">
        <f t="array" ref="J642">PRODUCT(1+E$8:E642)</f>
        <v>1.3081437519282073</v>
      </c>
      <c r="K642" s="10">
        <f t="array" ref="K642">PRODUCT(1+F$8:F642)</f>
        <v>1.3389614617633527</v>
      </c>
      <c r="L642" s="36"/>
      <c r="M642" s="10">
        <f>1-H642/MAX(H$8:H642)</f>
        <v>0</v>
      </c>
      <c r="N642" s="10">
        <f>1-I642/MAX(I$8:I642)</f>
        <v>1.4442352120483615E-2</v>
      </c>
      <c r="O642" s="10">
        <f>1-J642/MAX(J$8:J642)</f>
        <v>1.2332542340808716E-2</v>
      </c>
      <c r="P642" s="10">
        <f>1-K642/MAX(K$8:K642)</f>
        <v>8.6113519305831554E-3</v>
      </c>
      <c r="Q642" s="36"/>
      <c r="R642" s="10"/>
      <c r="S642" s="10"/>
      <c r="T642" s="10"/>
      <c r="U642" s="11"/>
    </row>
    <row r="643" spans="2:21" x14ac:dyDescent="0.25">
      <c r="B643" s="32">
        <v>43752</v>
      </c>
      <c r="C643" s="10">
        <f>'Equity Fund Metrics'!G641</f>
        <v>-1.4393623668168543E-3</v>
      </c>
      <c r="D643" s="10">
        <f>'Equity Fund Metrics'!H641</f>
        <v>-1.1138078627846992E-3</v>
      </c>
      <c r="E643" s="10">
        <f>'Equity Fund Metrics'!I641</f>
        <v>-3.2555450403215502E-4</v>
      </c>
      <c r="F643" s="10">
        <f>'Equity Fund Metrics'!J641</f>
        <v>-1.1300855879863069E-3</v>
      </c>
      <c r="G643" s="36"/>
      <c r="H643" s="10">
        <f t="array" ref="H643">PRODUCT(1+C$8:C643)</f>
        <v>1.6931294377950961</v>
      </c>
      <c r="I643" s="10">
        <f t="array" ref="I643">PRODUCT(1+D$8:D643)</f>
        <v>1.3180445237428353</v>
      </c>
      <c r="J643" s="10">
        <f t="array" ref="J643">PRODUCT(1+E$8:E643)</f>
        <v>1.3077178798378455</v>
      </c>
      <c r="K643" s="10">
        <f t="array" ref="K643">PRODUCT(1+F$8:F643)</f>
        <v>1.3374483207125449</v>
      </c>
      <c r="L643" s="36"/>
      <c r="M643" s="10">
        <f>1-H643/MAX(H$8:H643)</f>
        <v>1.4393623668169653E-3</v>
      </c>
      <c r="N643" s="10">
        <f>1-I643/MAX(I$8:I643)</f>
        <v>1.5540073977919344E-2</v>
      </c>
      <c r="O643" s="10">
        <f>1-J643/MAX(J$8:J643)</f>
        <v>1.265408193013573E-2</v>
      </c>
      <c r="P643" s="10">
        <f>1-K643/MAX(K$8:K643)</f>
        <v>9.7317059538595263E-3</v>
      </c>
      <c r="Q643" s="36"/>
      <c r="R643" s="10"/>
      <c r="S643" s="10"/>
      <c r="T643" s="10"/>
      <c r="U643" s="11"/>
    </row>
    <row r="644" spans="2:21" x14ac:dyDescent="0.25">
      <c r="B644" s="32">
        <v>43753</v>
      </c>
      <c r="C644" s="10">
        <f>'Equity Fund Metrics'!G642</f>
        <v>-2.3318024465004417E-3</v>
      </c>
      <c r="D644" s="10">
        <f>'Equity Fund Metrics'!H642</f>
        <v>9.9001444564652541E-3</v>
      </c>
      <c r="E644" s="10">
        <f>'Equity Fund Metrics'!I642</f>
        <v>-1.2231946902965696E-2</v>
      </c>
      <c r="F644" s="10">
        <f>'Equity Fund Metrics'!J642</f>
        <v>9.288547111316969E-3</v>
      </c>
      <c r="G644" s="36"/>
      <c r="H644" s="10">
        <f t="array" ref="H644">PRODUCT(1+C$8:C644)</f>
        <v>1.6891813944298035</v>
      </c>
      <c r="I644" s="10">
        <f t="array" ref="I644">PRODUCT(1+D$8:D644)</f>
        <v>1.3310933549279422</v>
      </c>
      <c r="J644" s="10">
        <f t="array" ref="J644">PRODUCT(1+E$8:E644)</f>
        <v>1.29172194416761</v>
      </c>
      <c r="K644" s="10">
        <f t="array" ref="K644">PRODUCT(1+F$8:F644)</f>
        <v>1.349871272448435</v>
      </c>
      <c r="L644" s="36"/>
      <c r="M644" s="10">
        <f>1-H644/MAX(H$8:H644)</f>
        <v>3.7678085046289889E-3</v>
      </c>
      <c r="N644" s="10">
        <f>1-I644/MAX(I$8:I644)</f>
        <v>5.7937784986997753E-3</v>
      </c>
      <c r="O644" s="10">
        <f>1-J644/MAX(J$8:J644)</f>
        <v>2.4731244774826244E-2</v>
      </c>
      <c r="P644" s="10">
        <f>1-K644/MAX(K$8:K644)</f>
        <v>5.3355225176865417E-4</v>
      </c>
      <c r="Q644" s="36"/>
      <c r="R644" s="10"/>
      <c r="S644" s="10"/>
      <c r="T644" s="10"/>
      <c r="U644" s="11"/>
    </row>
    <row r="645" spans="2:21" x14ac:dyDescent="0.25">
      <c r="B645" s="32">
        <v>43754</v>
      </c>
      <c r="C645" s="10">
        <f>'Equity Fund Metrics'!G643</f>
        <v>-4.0370904504668514E-3</v>
      </c>
      <c r="D645" s="10">
        <f>'Equity Fund Metrics'!H643</f>
        <v>-1.6058172360292611E-3</v>
      </c>
      <c r="E645" s="10">
        <f>'Equity Fund Metrics'!I643</f>
        <v>-2.4312732144375904E-3</v>
      </c>
      <c r="F645" s="10">
        <f>'Equity Fund Metrics'!J643</f>
        <v>-1.7273808967511405E-3</v>
      </c>
      <c r="G645" s="36"/>
      <c r="H645" s="10">
        <f t="array" ref="H645">PRODUCT(1+C$8:C645)</f>
        <v>1.6823620163532447</v>
      </c>
      <c r="I645" s="10">
        <f t="array" ref="I645">PRODUCT(1+D$8:D645)</f>
        <v>1.3289558622758348</v>
      </c>
      <c r="J645" s="10">
        <f t="array" ref="J645">PRODUCT(1+E$8:E645)</f>
        <v>1.2885814152042541</v>
      </c>
      <c r="K645" s="10">
        <f t="array" ref="K645">PRODUCT(1+F$8:F645)</f>
        <v>1.3475395305993343</v>
      </c>
      <c r="L645" s="36"/>
      <c r="M645" s="10">
        <f>1-H645/MAX(H$8:H645)</f>
        <v>7.7896879713627021E-3</v>
      </c>
      <c r="N645" s="10">
        <f>1-I645/MAX(I$8:I645)</f>
        <v>7.3902919853541249E-3</v>
      </c>
      <c r="O645" s="10">
        <f>1-J645/MAX(J$8:J645)</f>
        <v>2.7102389576283081E-2</v>
      </c>
      <c r="P645" s="10">
        <f>1-K645/MAX(K$8:K645)</f>
        <v>2.2600115005527721E-3</v>
      </c>
      <c r="Q645" s="36"/>
      <c r="R645" s="10"/>
      <c r="S645" s="10"/>
      <c r="T645" s="10"/>
      <c r="U645" s="11"/>
    </row>
    <row r="646" spans="2:21" x14ac:dyDescent="0.25">
      <c r="B646" s="32">
        <v>43755</v>
      </c>
      <c r="C646" s="10">
        <f>'Equity Fund Metrics'!G644</f>
        <v>3.8827220725710099E-3</v>
      </c>
      <c r="D646" s="10">
        <f>'Equity Fund Metrics'!H644</f>
        <v>2.9489462287417556E-3</v>
      </c>
      <c r="E646" s="10">
        <f>'Equity Fund Metrics'!I644</f>
        <v>9.3377584382925427E-4</v>
      </c>
      <c r="F646" s="10">
        <f>'Equity Fund Metrics'!J644</f>
        <v>2.9956350209332178E-3</v>
      </c>
      <c r="G646" s="36"/>
      <c r="H646" s="10">
        <f t="array" ref="H646">PRODUCT(1+C$8:C646)</f>
        <v>1.6888941604881944</v>
      </c>
      <c r="I646" s="10">
        <f t="array" ref="I646">PRODUCT(1+D$8:D646)</f>
        <v>1.3328748816540574</v>
      </c>
      <c r="J646" s="10">
        <f t="array" ref="J646">PRODUCT(1+E$8:E646)</f>
        <v>1.2897846614025792</v>
      </c>
      <c r="K646" s="10">
        <f t="array" ref="K646">PRODUCT(1+F$8:F646)</f>
        <v>1.3515762672092897</v>
      </c>
      <c r="L646" s="36"/>
      <c r="M646" s="10">
        <f>1-H646/MAX(H$8:H646)</f>
        <v>3.9372110922165637E-3</v>
      </c>
      <c r="N646" s="10">
        <f>1-I646/MAX(I$8:I646)</f>
        <v>4.4631393302918543E-3</v>
      </c>
      <c r="O646" s="10">
        <f>1-J646/MAX(J$8:J646)</f>
        <v>2.6193921289150213E-2</v>
      </c>
      <c r="P646" s="10">
        <f>1-K646/MAX(K$8:K646)</f>
        <v>0</v>
      </c>
      <c r="Q646" s="36"/>
      <c r="R646" s="10"/>
      <c r="S646" s="10"/>
      <c r="T646" s="10"/>
      <c r="U646" s="11"/>
    </row>
    <row r="647" spans="2:21" x14ac:dyDescent="0.25">
      <c r="B647" s="32">
        <v>43756</v>
      </c>
      <c r="C647" s="10">
        <f>'Equity Fund Metrics'!G645</f>
        <v>4.8027383937290224E-3</v>
      </c>
      <c r="D647" s="10">
        <f>'Equity Fund Metrics'!H645</f>
        <v>-4.3770432506223811E-3</v>
      </c>
      <c r="E647" s="10">
        <f>'Equity Fund Metrics'!I645</f>
        <v>9.1797816443514035E-3</v>
      </c>
      <c r="F647" s="10">
        <f>'Equity Fund Metrics'!J645</f>
        <v>-3.9180541684048107E-3</v>
      </c>
      <c r="G647" s="36"/>
      <c r="H647" s="10">
        <f t="array" ref="H647">PRODUCT(1+C$8:C647)</f>
        <v>1.6970054773157157</v>
      </c>
      <c r="I647" s="10">
        <f t="array" ref="I647">PRODUCT(1+D$8:D647)</f>
        <v>1.3270408306493895</v>
      </c>
      <c r="J647" s="10">
        <f t="array" ref="J647">PRODUCT(1+E$8:E647)</f>
        <v>1.3016246029624887</v>
      </c>
      <c r="K647" s="10">
        <f t="array" ref="K647">PRODUCT(1+F$8:F647)</f>
        <v>1.3462807181816332</v>
      </c>
      <c r="L647" s="36"/>
      <c r="M647" s="10">
        <f>1-H647/MAX(H$8:H647)</f>
        <v>0</v>
      </c>
      <c r="N647" s="10">
        <f>1-I647/MAX(I$8:I647)</f>
        <v>8.8206472270320191E-3</v>
      </c>
      <c r="O647" s="10">
        <f>1-J647/MAX(J$8:J647)</f>
        <v>1.7254594122642408E-2</v>
      </c>
      <c r="P647" s="10">
        <f>1-K647/MAX(K$8:K647)</f>
        <v>3.9180541684048498E-3</v>
      </c>
      <c r="Q647" s="36"/>
      <c r="R647" s="10"/>
      <c r="S647" s="10"/>
      <c r="T647" s="10"/>
      <c r="U647" s="11"/>
    </row>
    <row r="648" spans="2:21" x14ac:dyDescent="0.25">
      <c r="B648" s="32">
        <v>43759</v>
      </c>
      <c r="C648" s="10">
        <f>'Equity Fund Metrics'!G646</f>
        <v>1.7342794925431892E-2</v>
      </c>
      <c r="D648" s="10">
        <f>'Equity Fund Metrics'!H646</f>
        <v>6.7787976074706879E-3</v>
      </c>
      <c r="E648" s="10">
        <f>'Equity Fund Metrics'!I646</f>
        <v>1.0563997317961205E-2</v>
      </c>
      <c r="F648" s="10">
        <f>'Equity Fund Metrics'!J646</f>
        <v>7.3069974733687478E-3</v>
      </c>
      <c r="G648" s="36"/>
      <c r="H648" s="10">
        <f t="array" ref="H648">PRODUCT(1+C$8:C648)</f>
        <v>1.7264362952961367</v>
      </c>
      <c r="I648" s="10">
        <f t="array" ref="I648">PRODUCT(1+D$8:D648)</f>
        <v>1.3360365718572116</v>
      </c>
      <c r="J648" s="10">
        <f t="array" ref="J648">PRODUCT(1+E$8:E648)</f>
        <v>1.3153749617771768</v>
      </c>
      <c r="K648" s="10">
        <f t="array" ref="K648">PRODUCT(1+F$8:F648)</f>
        <v>1.3561179879878316</v>
      </c>
      <c r="L648" s="36"/>
      <c r="M648" s="10">
        <f>1-H648/MAX(H$8:H648)</f>
        <v>0</v>
      </c>
      <c r="N648" s="10">
        <f>1-I648/MAX(I$8:I648)</f>
        <v>2.1016430018802046E-3</v>
      </c>
      <c r="O648" s="10">
        <f>1-J648/MAX(J$8:J648)</f>
        <v>6.8728742907152585E-3</v>
      </c>
      <c r="P648" s="10">
        <f>1-K648/MAX(K$8:K648)</f>
        <v>0</v>
      </c>
      <c r="Q648" s="36"/>
      <c r="R648" s="10"/>
      <c r="S648" s="10"/>
      <c r="T648" s="10"/>
      <c r="U648" s="11"/>
    </row>
    <row r="649" spans="2:21" x14ac:dyDescent="0.25">
      <c r="B649" s="32">
        <v>43760</v>
      </c>
      <c r="C649" s="10">
        <f>'Equity Fund Metrics'!G647</f>
        <v>-2.2868167079488355E-3</v>
      </c>
      <c r="D649" s="10">
        <f>'Equity Fund Metrics'!H647</f>
        <v>-3.266439666504195E-3</v>
      </c>
      <c r="E649" s="10">
        <f>'Equity Fund Metrics'!I647</f>
        <v>9.7962295855535952E-4</v>
      </c>
      <c r="F649" s="10">
        <f>'Equity Fund Metrics'!J647</f>
        <v>-3.2174585185764269E-3</v>
      </c>
      <c r="G649" s="36"/>
      <c r="H649" s="10">
        <f t="array" ref="H649">PRODUCT(1+C$8:C649)</f>
        <v>1.7224882519308442</v>
      </c>
      <c r="I649" s="10">
        <f t="array" ref="I649">PRODUCT(1+D$8:D649)</f>
        <v>1.331672489002997</v>
      </c>
      <c r="J649" s="10">
        <f t="array" ref="J649">PRODUCT(1+E$8:E649)</f>
        <v>1.3166635332888428</v>
      </c>
      <c r="K649" s="10">
        <f t="array" ref="K649">PRODUCT(1+F$8:F649)</f>
        <v>1.3517547346151852</v>
      </c>
      <c r="L649" s="36"/>
      <c r="M649" s="10">
        <f>1-H649/MAX(H$8:H649)</f>
        <v>2.2868167079488355E-3</v>
      </c>
      <c r="N649" s="10">
        <f>1-I649/MAX(I$8:I649)</f>
        <v>5.3612177783182169E-3</v>
      </c>
      <c r="O649" s="10">
        <f>1-J649/MAX(J$8:J649)</f>
        <v>5.8999841576061751E-3</v>
      </c>
      <c r="P649" s="10">
        <f>1-K649/MAX(K$8:K649)</f>
        <v>3.2174585185765769E-3</v>
      </c>
      <c r="Q649" s="36"/>
      <c r="R649" s="10"/>
      <c r="S649" s="10"/>
      <c r="T649" s="10"/>
      <c r="U649" s="11"/>
    </row>
    <row r="650" spans="2:21" x14ac:dyDescent="0.25">
      <c r="B650" s="32">
        <v>43761</v>
      </c>
      <c r="C650" s="10">
        <f>'Equity Fund Metrics'!G648</f>
        <v>1.3418903679893512E-2</v>
      </c>
      <c r="D650" s="10">
        <f>'Equity Fund Metrics'!H648</f>
        <v>2.9095832946122169E-3</v>
      </c>
      <c r="E650" s="10">
        <f>'Equity Fund Metrics'!I648</f>
        <v>1.0509320385281296E-2</v>
      </c>
      <c r="F650" s="10">
        <f>'Equity Fund Metrics'!J648</f>
        <v>3.4350493138762817E-3</v>
      </c>
      <c r="G650" s="36"/>
      <c r="H650" s="10">
        <f t="array" ref="H650">PRODUCT(1+C$8:C650)</f>
        <v>1.7456021558732524</v>
      </c>
      <c r="I650" s="10">
        <f t="array" ref="I650">PRODUCT(1+D$8:D650)</f>
        <v>1.3355471010308948</v>
      </c>
      <c r="J650" s="10">
        <f t="array" ref="J650">PRODUCT(1+E$8:E650)</f>
        <v>1.3305007721997917</v>
      </c>
      <c r="K650" s="10">
        <f t="array" ref="K650">PRODUCT(1+F$8:F650)</f>
        <v>1.3563980787888541</v>
      </c>
      <c r="L650" s="36"/>
      <c r="M650" s="10">
        <f>1-H650/MAX(H$8:H650)</f>
        <v>0</v>
      </c>
      <c r="N650" s="10">
        <f>1-I650/MAX(I$8:I650)</f>
        <v>2.4672333933924984E-3</v>
      </c>
      <c r="O650" s="10">
        <f>1-J650/MAX(J$8:J650)</f>
        <v>0</v>
      </c>
      <c r="P650" s="10">
        <f>1-K650/MAX(K$8:K650)</f>
        <v>0</v>
      </c>
      <c r="Q650" s="36"/>
      <c r="R650" s="10"/>
      <c r="S650" s="10"/>
      <c r="T650" s="10"/>
      <c r="U650" s="11"/>
    </row>
    <row r="651" spans="2:21" x14ac:dyDescent="0.25">
      <c r="B651" s="32">
        <v>43762</v>
      </c>
      <c r="C651" s="10">
        <f>'Equity Fund Metrics'!G649</f>
        <v>1.6448964052921955E-3</v>
      </c>
      <c r="D651" s="10">
        <f>'Equity Fund Metrics'!H649</f>
        <v>1.6339242922298602E-3</v>
      </c>
      <c r="E651" s="10">
        <f>'Equity Fund Metrics'!I649</f>
        <v>1.0972113062335254E-5</v>
      </c>
      <c r="F651" s="10">
        <f>'Equity Fund Metrics'!J649</f>
        <v>1.6344728978829768E-3</v>
      </c>
      <c r="G651" s="36"/>
      <c r="H651" s="10">
        <f t="array" ref="H651">PRODUCT(1+C$8:C651)</f>
        <v>1.7484734905845187</v>
      </c>
      <c r="I651" s="10">
        <f t="array" ref="I651">PRODUCT(1+D$8:D651)</f>
        <v>1.3377292838826864</v>
      </c>
      <c r="J651" s="10">
        <f t="array" ref="J651">PRODUCT(1+E$8:E651)</f>
        <v>1.3305153706046937</v>
      </c>
      <c r="K651" s="10">
        <f t="array" ref="K651">PRODUCT(1+F$8:F651)</f>
        <v>1.3586150746873751</v>
      </c>
      <c r="L651" s="36"/>
      <c r="M651" s="10">
        <f>1-H651/MAX(H$8:H651)</f>
        <v>0</v>
      </c>
      <c r="N651" s="10">
        <f>1-I651/MAX(I$8:I651)</f>
        <v>8.3734037373861536E-4</v>
      </c>
      <c r="O651" s="10">
        <f>1-J651/MAX(J$8:J651)</f>
        <v>0</v>
      </c>
      <c r="P651" s="10">
        <f>1-K651/MAX(K$8:K651)</f>
        <v>0</v>
      </c>
      <c r="Q651" s="36"/>
      <c r="R651" s="10"/>
      <c r="S651" s="10"/>
      <c r="T651" s="10"/>
      <c r="U651" s="11"/>
    </row>
    <row r="652" spans="2:21" x14ac:dyDescent="0.25">
      <c r="B652" s="32">
        <v>43763</v>
      </c>
      <c r="C652" s="10">
        <f>'Equity Fund Metrics'!G650</f>
        <v>1.2316304116591015E-2</v>
      </c>
      <c r="D652" s="10">
        <f>'Equity Fund Metrics'!H650</f>
        <v>4.0949568197414798E-3</v>
      </c>
      <c r="E652" s="10">
        <f>'Equity Fund Metrics'!I650</f>
        <v>8.2213472968495349E-3</v>
      </c>
      <c r="F652" s="10">
        <f>'Equity Fund Metrics'!J650</f>
        <v>4.5060241845839566E-3</v>
      </c>
      <c r="G652" s="36"/>
      <c r="H652" s="10">
        <f t="array" ref="H652">PRODUCT(1+C$8:C652)</f>
        <v>1.7700082218343551</v>
      </c>
      <c r="I652" s="10">
        <f t="array" ref="I652">PRODUCT(1+D$8:D652)</f>
        <v>1.3432072275366898</v>
      </c>
      <c r="J652" s="10">
        <f t="array" ref="J652">PRODUCT(1+E$8:E652)</f>
        <v>1.3414539995502315</v>
      </c>
      <c r="K652" s="10">
        <f t="array" ref="K652">PRODUCT(1+F$8:F652)</f>
        <v>1.3647370270714567</v>
      </c>
      <c r="L652" s="36"/>
      <c r="M652" s="10">
        <f>1-H652/MAX(H$8:H652)</f>
        <v>0</v>
      </c>
      <c r="N652" s="10">
        <f>1-I652/MAX(I$8:I652)</f>
        <v>0</v>
      </c>
      <c r="O652" s="10">
        <f>1-J652/MAX(J$8:J652)</f>
        <v>0</v>
      </c>
      <c r="P652" s="10">
        <f>1-K652/MAX(K$8:K652)</f>
        <v>0</v>
      </c>
      <c r="Q652" s="36"/>
      <c r="R652" s="10"/>
      <c r="S652" s="10"/>
      <c r="T652" s="10"/>
      <c r="U652" s="11"/>
    </row>
    <row r="653" spans="2:21" x14ac:dyDescent="0.25">
      <c r="B653" s="32">
        <v>43766</v>
      </c>
      <c r="C653" s="10">
        <f>'Equity Fund Metrics'!G651</f>
        <v>1.0017106391689401E-2</v>
      </c>
      <c r="D653" s="10">
        <f>'Equity Fund Metrics'!H651</f>
        <v>5.6365308349819454E-3</v>
      </c>
      <c r="E653" s="10">
        <f>'Equity Fund Metrics'!I651</f>
        <v>4.3805755567074556E-3</v>
      </c>
      <c r="F653" s="10">
        <f>'Equity Fund Metrics'!J651</f>
        <v>5.8555596128173175E-3</v>
      </c>
      <c r="G653" s="36"/>
      <c r="H653" s="10">
        <f t="array" ref="H653">PRODUCT(1+C$8:C653)</f>
        <v>1.7877385825066348</v>
      </c>
      <c r="I653" s="10">
        <f t="array" ref="I653">PRODUCT(1+D$8:D653)</f>
        <v>1.3507782564924709</v>
      </c>
      <c r="J653" s="10">
        <f t="array" ref="J653">PRODUCT(1+E$8:E653)</f>
        <v>1.3473303401511088</v>
      </c>
      <c r="K653" s="10">
        <f t="array" ref="K653">PRODUCT(1+F$8:F653)</f>
        <v>1.3727283260892928</v>
      </c>
      <c r="L653" s="36"/>
      <c r="M653" s="10">
        <f>1-H653/MAX(H$8:H653)</f>
        <v>0</v>
      </c>
      <c r="N653" s="10">
        <f>1-I653/MAX(I$8:I653)</f>
        <v>0</v>
      </c>
      <c r="O653" s="10">
        <f>1-J653/MAX(J$8:J653)</f>
        <v>0</v>
      </c>
      <c r="P653" s="10">
        <f>1-K653/MAX(K$8:K653)</f>
        <v>0</v>
      </c>
      <c r="Q653" s="36"/>
      <c r="R653" s="10"/>
      <c r="S653" s="10"/>
      <c r="T653" s="10"/>
      <c r="U653" s="11"/>
    </row>
    <row r="654" spans="2:21" x14ac:dyDescent="0.25">
      <c r="B654" s="32">
        <v>43767</v>
      </c>
      <c r="C654" s="10">
        <f>'Equity Fund Metrics'!G652</f>
        <v>-2.3128012502323325E-2</v>
      </c>
      <c r="D654" s="10">
        <f>'Equity Fund Metrics'!H652</f>
        <v>-2.9671602161718269E-4</v>
      </c>
      <c r="E654" s="10">
        <f>'Equity Fund Metrics'!I652</f>
        <v>-2.2831296480706142E-2</v>
      </c>
      <c r="F654" s="10">
        <f>'Equity Fund Metrics'!J652</f>
        <v>-1.4382808456524898E-3</v>
      </c>
      <c r="G654" s="36"/>
      <c r="H654" s="10">
        <f t="array" ref="H654">PRODUCT(1+C$8:C654)</f>
        <v>1.7463917422195356</v>
      </c>
      <c r="I654" s="10">
        <f t="array" ref="I654">PRODUCT(1+D$8:D654)</f>
        <v>1.3503774589421174</v>
      </c>
      <c r="J654" s="10">
        <f t="array" ref="J654">PRODUCT(1+E$8:E654)</f>
        <v>1.3165690416976681</v>
      </c>
      <c r="K654" s="10">
        <f t="array" ref="K654">PRODUCT(1+F$8:F654)</f>
        <v>1.3707539572315941</v>
      </c>
      <c r="L654" s="36"/>
      <c r="M654" s="10">
        <f>1-H654/MAX(H$8:H654)</f>
        <v>2.3128012502323214E-2</v>
      </c>
      <c r="N654" s="10">
        <f>1-I654/MAX(I$8:I654)</f>
        <v>2.9671602161718269E-4</v>
      </c>
      <c r="O654" s="10">
        <f>1-J654/MAX(J$8:J654)</f>
        <v>2.2831296480706142E-2</v>
      </c>
      <c r="P654" s="10">
        <f>1-K654/MAX(K$8:K654)</f>
        <v>1.438280845652451E-3</v>
      </c>
      <c r="Q654" s="36"/>
      <c r="R654" s="10"/>
      <c r="S654" s="10"/>
      <c r="T654" s="10"/>
      <c r="U654" s="11"/>
    </row>
    <row r="655" spans="2:21" x14ac:dyDescent="0.25">
      <c r="B655" s="32">
        <v>43768</v>
      </c>
      <c r="C655" s="10">
        <f>'Equity Fund Metrics'!G653</f>
        <v>-1.233066588665066E-4</v>
      </c>
      <c r="D655" s="10">
        <f>'Equity Fund Metrics'!H653</f>
        <v>3.0673246766521611E-3</v>
      </c>
      <c r="E655" s="10">
        <f>'Equity Fund Metrics'!I653</f>
        <v>-3.1906313355186677E-3</v>
      </c>
      <c r="F655" s="10">
        <f>'Equity Fund Metrics'!J653</f>
        <v>2.9077931098762276E-3</v>
      </c>
      <c r="G655" s="36"/>
      <c r="H655" s="10">
        <f t="array" ref="H655">PRODUCT(1+C$8:C655)</f>
        <v>1.7461764004887306</v>
      </c>
      <c r="I655" s="10">
        <f t="array" ref="I655">PRODUCT(1+D$8:D655)</f>
        <v>1.3545195050447254</v>
      </c>
      <c r="J655" s="10">
        <f t="array" ref="J655">PRODUCT(1+E$8:E655)</f>
        <v>1.3123683552578538</v>
      </c>
      <c r="K655" s="10">
        <f t="array" ref="K655">PRODUCT(1+F$8:F655)</f>
        <v>1.3747398261437678</v>
      </c>
      <c r="L655" s="36"/>
      <c r="M655" s="10">
        <f>1-H655/MAX(H$8:H655)</f>
        <v>2.3248467323241817E-2</v>
      </c>
      <c r="N655" s="10">
        <f>1-I655/MAX(I$8:I655)</f>
        <v>0</v>
      </c>
      <c r="O655" s="10">
        <f>1-J655/MAX(J$8:J655)</f>
        <v>2.5949081566242982E-2</v>
      </c>
      <c r="P655" s="10">
        <f>1-K655/MAX(K$8:K655)</f>
        <v>0</v>
      </c>
      <c r="Q655" s="36"/>
      <c r="R655" s="10"/>
      <c r="S655" s="10"/>
      <c r="T655" s="10"/>
      <c r="U655" s="11"/>
    </row>
    <row r="656" spans="2:21" x14ac:dyDescent="0.25">
      <c r="B656" s="32">
        <v>43769</v>
      </c>
      <c r="C656" s="10">
        <f>'Equity Fund Metrics'!G654</f>
        <v>2.2609520077202294E-2</v>
      </c>
      <c r="D656" s="10">
        <f>'Equity Fund Metrics'!H654</f>
        <v>-2.6633815266607908E-3</v>
      </c>
      <c r="E656" s="10">
        <f>'Equity Fund Metrics'!I654</f>
        <v>2.5272901603863085E-2</v>
      </c>
      <c r="F656" s="10">
        <f>'Equity Fund Metrics'!J654</f>
        <v>-1.3997364464676365E-3</v>
      </c>
      <c r="G656" s="36"/>
      <c r="H656" s="10">
        <f t="array" ref="H656">PRODUCT(1+C$8:C656)</f>
        <v>1.7856566108739174</v>
      </c>
      <c r="I656" s="10">
        <f t="array" ref="I656">PRODUCT(1+D$8:D656)</f>
        <v>1.3509119028174876</v>
      </c>
      <c r="J656" s="10">
        <f t="array" ref="J656">PRODUCT(1+E$8:E656)</f>
        <v>1.3455357115683091</v>
      </c>
      <c r="K656" s="10">
        <f t="array" ref="K656">PRODUCT(1+F$8:F656)</f>
        <v>1.3728155527047037</v>
      </c>
      <c r="L656" s="36"/>
      <c r="M656" s="10">
        <f>1-H656/MAX(H$8:H656)</f>
        <v>1.1645839347486087E-3</v>
      </c>
      <c r="N656" s="10">
        <f>1-I656/MAX(I$8:I656)</f>
        <v>2.6633815266607908E-3</v>
      </c>
      <c r="O656" s="10">
        <f>1-J656/MAX(J$8:J656)</f>
        <v>1.3319885475141513E-3</v>
      </c>
      <c r="P656" s="10">
        <f>1-K656/MAX(K$8:K656)</f>
        <v>1.3997364464677364E-3</v>
      </c>
      <c r="Q656" s="36"/>
      <c r="R656" s="10"/>
      <c r="S656" s="10"/>
      <c r="T656" s="10"/>
      <c r="U656" s="11"/>
    </row>
    <row r="657" spans="2:21" x14ac:dyDescent="0.25">
      <c r="B657" s="32">
        <v>43770</v>
      </c>
      <c r="C657" s="10">
        <f>'Equity Fund Metrics'!G655</f>
        <v>2.8380835718304631E-2</v>
      </c>
      <c r="D657" s="10">
        <f>'Equity Fund Metrics'!H655</f>
        <v>9.2638684528576487E-3</v>
      </c>
      <c r="E657" s="10">
        <f>'Equity Fund Metrics'!I655</f>
        <v>1.9116967265446982E-2</v>
      </c>
      <c r="F657" s="10">
        <f>'Equity Fund Metrics'!J655</f>
        <v>1.0219716816129997E-2</v>
      </c>
      <c r="G657" s="36"/>
      <c r="H657" s="10">
        <f t="array" ref="H657">PRODUCT(1+C$8:C657)</f>
        <v>1.8363350377964347</v>
      </c>
      <c r="I657" s="10">
        <f t="array" ref="I657">PRODUCT(1+D$8:D657)</f>
        <v>1.3634265729765884</v>
      </c>
      <c r="J657" s="10">
        <f t="array" ref="J657">PRODUCT(1+E$8:E657)</f>
        <v>1.3712582737208503</v>
      </c>
      <c r="K657" s="10">
        <f t="array" ref="K657">PRODUCT(1+F$8:F657)</f>
        <v>1.3868453388941246</v>
      </c>
      <c r="L657" s="36"/>
      <c r="M657" s="10">
        <f>1-H657/MAX(H$8:H657)</f>
        <v>0</v>
      </c>
      <c r="N657" s="10">
        <f>1-I657/MAX(I$8:I657)</f>
        <v>0</v>
      </c>
      <c r="O657" s="10">
        <f>1-J657/MAX(J$8:J657)</f>
        <v>0</v>
      </c>
      <c r="P657" s="10">
        <f>1-K657/MAX(K$8:K657)</f>
        <v>0</v>
      </c>
      <c r="Q657" s="36"/>
      <c r="R657" s="10"/>
      <c r="S657" s="10"/>
      <c r="T657" s="10"/>
      <c r="U657" s="11"/>
    </row>
    <row r="658" spans="2:21" x14ac:dyDescent="0.25">
      <c r="B658" s="32">
        <v>43773</v>
      </c>
      <c r="C658" s="10">
        <f>'Equity Fund Metrics'!G656</f>
        <v>6.5671413867665063E-3</v>
      </c>
      <c r="D658" s="10">
        <f>'Equity Fund Metrics'!H656</f>
        <v>4.0176730730445698E-3</v>
      </c>
      <c r="E658" s="10">
        <f>'Equity Fund Metrics'!I656</f>
        <v>2.5494683137219365E-3</v>
      </c>
      <c r="F658" s="10">
        <f>'Equity Fund Metrics'!J656</f>
        <v>4.1451464887306668E-3</v>
      </c>
      <c r="G658" s="36"/>
      <c r="H658" s="10">
        <f t="array" ref="H658">PRODUCT(1+C$8:C658)</f>
        <v>1.8483945096231171</v>
      </c>
      <c r="I658" s="10">
        <f t="array" ref="I658">PRODUCT(1+D$8:D658)</f>
        <v>1.3689043752059098</v>
      </c>
      <c r="J658" s="10">
        <f t="array" ref="J658">PRODUCT(1+E$8:E658)</f>
        <v>1.3747542532396306</v>
      </c>
      <c r="K658" s="10">
        <f t="array" ref="K658">PRODUCT(1+F$8:F658)</f>
        <v>1.3925940159810544</v>
      </c>
      <c r="L658" s="36"/>
      <c r="M658" s="10">
        <f>1-H658/MAX(H$8:H658)</f>
        <v>0</v>
      </c>
      <c r="N658" s="10">
        <f>1-I658/MAX(I$8:I658)</f>
        <v>0</v>
      </c>
      <c r="O658" s="10">
        <f>1-J658/MAX(J$8:J658)</f>
        <v>0</v>
      </c>
      <c r="P658" s="10">
        <f>1-K658/MAX(K$8:K658)</f>
        <v>0</v>
      </c>
      <c r="Q658" s="36"/>
      <c r="R658" s="10"/>
      <c r="S658" s="10"/>
      <c r="T658" s="10"/>
      <c r="U658" s="11"/>
    </row>
    <row r="659" spans="2:21" x14ac:dyDescent="0.25">
      <c r="B659" s="32">
        <v>43774</v>
      </c>
      <c r="C659" s="10">
        <f>'Equity Fund Metrics'!G657</f>
        <v>-1.4368584913925231E-3</v>
      </c>
      <c r="D659" s="10">
        <f>'Equity Fund Metrics'!H657</f>
        <v>-1.1060616642316612E-3</v>
      </c>
      <c r="E659" s="10">
        <f>'Equity Fund Metrics'!I657</f>
        <v>-3.3079682716086189E-4</v>
      </c>
      <c r="F659" s="10">
        <f>'Equity Fund Metrics'!J657</f>
        <v>-1.1226015055897042E-3</v>
      </c>
      <c r="G659" s="36"/>
      <c r="H659" s="10">
        <f t="array" ref="H659">PRODUCT(1+C$8:C659)</f>
        <v>1.8457386282765218</v>
      </c>
      <c r="I659" s="10">
        <f t="array" ref="I659">PRODUCT(1+D$8:D659)</f>
        <v>1.3673902825544955</v>
      </c>
      <c r="J659" s="10">
        <f t="array" ref="J659">PRODUCT(1+E$8:E659)</f>
        <v>1.374299488894533</v>
      </c>
      <c r="K659" s="10">
        <f t="array" ref="K659">PRODUCT(1+F$8:F659)</f>
        <v>1.3910306878420389</v>
      </c>
      <c r="L659" s="36"/>
      <c r="M659" s="10">
        <f>1-H659/MAX(H$8:H659)</f>
        <v>1.4368584913925231E-3</v>
      </c>
      <c r="N659" s="10">
        <f>1-I659/MAX(I$8:I659)</f>
        <v>1.1060616642317722E-3</v>
      </c>
      <c r="O659" s="10">
        <f>1-J659/MAX(J$8:J659)</f>
        <v>3.3079682716086189E-4</v>
      </c>
      <c r="P659" s="10">
        <f>1-K659/MAX(K$8:K659)</f>
        <v>1.1226015055896266E-3</v>
      </c>
      <c r="Q659" s="36"/>
      <c r="R659" s="10"/>
      <c r="S659" s="10"/>
      <c r="T659" s="10"/>
      <c r="U659" s="11"/>
    </row>
    <row r="660" spans="2:21" x14ac:dyDescent="0.25">
      <c r="B660" s="32">
        <v>43775</v>
      </c>
      <c r="C660" s="10">
        <f>'Equity Fund Metrics'!G658</f>
        <v>4.2772833613735628E-4</v>
      </c>
      <c r="D660" s="10">
        <f>'Equity Fund Metrics'!H658</f>
        <v>2.2795247584062039E-4</v>
      </c>
      <c r="E660" s="10">
        <f>'Equity Fund Metrics'!I658</f>
        <v>1.9977586029673589E-4</v>
      </c>
      <c r="F660" s="10">
        <f>'Equity Fund Metrics'!J658</f>
        <v>2.3794126885545719E-4</v>
      </c>
      <c r="G660" s="36"/>
      <c r="H660" s="10">
        <f t="array" ref="H660">PRODUCT(1+C$8:C660)</f>
        <v>1.8465281029889389</v>
      </c>
      <c r="I660" s="10">
        <f t="array" ref="I660">PRODUCT(1+D$8:D660)</f>
        <v>1.3677019825548442</v>
      </c>
      <c r="J660" s="10">
        <f t="array" ref="J660">PRODUCT(1+E$8:E660)</f>
        <v>1.3745740407572322</v>
      </c>
      <c r="K660" s="10">
        <f t="array" ref="K660">PRODUCT(1+F$8:F660)</f>
        <v>1.391361671448921</v>
      </c>
      <c r="L660" s="36"/>
      <c r="M660" s="10">
        <f>1-H660/MAX(H$8:H660)</f>
        <v>1.009744740346985E-3</v>
      </c>
      <c r="N660" s="10">
        <f>1-I660/MAX(I$8:I660)</f>
        <v>8.7836131788587846E-4</v>
      </c>
      <c r="O660" s="10">
        <f>1-J660/MAX(J$8:J660)</f>
        <v>1.3108705208497717E-4</v>
      </c>
      <c r="P660" s="10">
        <f>1-K660/MAX(K$8:K660)</f>
        <v>8.849273499608179E-4</v>
      </c>
      <c r="Q660" s="36"/>
      <c r="R660" s="10"/>
      <c r="S660" s="10"/>
      <c r="T660" s="10"/>
      <c r="U660" s="11"/>
    </row>
    <row r="661" spans="2:21" x14ac:dyDescent="0.25">
      <c r="B661" s="32">
        <v>43776</v>
      </c>
      <c r="C661" s="10">
        <f>'Equity Fund Metrics'!G659</f>
        <v>1.1541188340607134E-2</v>
      </c>
      <c r="D661" s="10">
        <f>'Equity Fund Metrics'!H659</f>
        <v>3.5167408653138388E-3</v>
      </c>
      <c r="E661" s="10">
        <f>'Equity Fund Metrics'!I659</f>
        <v>8.0244474752932948E-3</v>
      </c>
      <c r="F661" s="10">
        <f>'Equity Fund Metrics'!J659</f>
        <v>3.9179632390785035E-3</v>
      </c>
      <c r="G661" s="36"/>
      <c r="H661" s="10">
        <f t="array" ref="H661">PRODUCT(1+C$8:C661)</f>
        <v>1.8678392316017582</v>
      </c>
      <c r="I661" s="10">
        <f t="array" ref="I661">PRODUCT(1+D$8:D661)</f>
        <v>1.3725118360084656</v>
      </c>
      <c r="J661" s="10">
        <f t="array" ref="J661">PRODUCT(1+E$8:E661)</f>
        <v>1.3856042379481903</v>
      </c>
      <c r="K661" s="10">
        <f t="array" ref="K661">PRODUCT(1+F$8:F661)</f>
        <v>1.3968129753299205</v>
      </c>
      <c r="L661" s="36"/>
      <c r="M661" s="10">
        <f>1-H661/MAX(H$8:H661)</f>
        <v>0</v>
      </c>
      <c r="N661" s="10">
        <f>1-I661/MAX(I$8:I661)</f>
        <v>0</v>
      </c>
      <c r="O661" s="10">
        <f>1-J661/MAX(J$8:J661)</f>
        <v>0</v>
      </c>
      <c r="P661" s="10">
        <f>1-K661/MAX(K$8:K661)</f>
        <v>0</v>
      </c>
      <c r="Q661" s="36"/>
      <c r="R661" s="10"/>
      <c r="S661" s="10"/>
      <c r="T661" s="10"/>
      <c r="U661" s="11"/>
    </row>
    <row r="662" spans="2:21" x14ac:dyDescent="0.25">
      <c r="B662" s="32">
        <v>43777</v>
      </c>
      <c r="C662" s="10">
        <f>'Equity Fund Metrics'!G660</f>
        <v>2.7369983910310314E-3</v>
      </c>
      <c r="D662" s="10">
        <f>'Equity Fund Metrics'!H660</f>
        <v>2.4661778961885261E-3</v>
      </c>
      <c r="E662" s="10">
        <f>'Equity Fund Metrics'!I660</f>
        <v>2.7082049484250525E-4</v>
      </c>
      <c r="F662" s="10">
        <f>'Equity Fund Metrics'!J660</f>
        <v>2.4797189209306513E-3</v>
      </c>
      <c r="G662" s="36"/>
      <c r="H662" s="10">
        <f t="array" ref="H662">PRODUCT(1+C$8:C662)</f>
        <v>1.8729515045733569</v>
      </c>
      <c r="I662" s="10">
        <f t="array" ref="I662">PRODUCT(1+D$8:D662)</f>
        <v>1.3758966943606867</v>
      </c>
      <c r="J662" s="10">
        <f t="array" ref="J662">PRODUCT(1+E$8:E662)</f>
        <v>1.3859794879735674</v>
      </c>
      <c r="K662" s="10">
        <f t="array" ref="K662">PRODUCT(1+F$8:F662)</f>
        <v>1.4002766788938477</v>
      </c>
      <c r="L662" s="36"/>
      <c r="M662" s="10">
        <f>1-H662/MAX(H$8:H662)</f>
        <v>0</v>
      </c>
      <c r="N662" s="10">
        <f>1-I662/MAX(I$8:I662)</f>
        <v>0</v>
      </c>
      <c r="O662" s="10">
        <f>1-J662/MAX(J$8:J662)</f>
        <v>0</v>
      </c>
      <c r="P662" s="10">
        <f>1-K662/MAX(K$8:K662)</f>
        <v>0</v>
      </c>
      <c r="Q662" s="36"/>
      <c r="R662" s="10"/>
      <c r="S662" s="10"/>
      <c r="T662" s="10"/>
      <c r="U662" s="11"/>
    </row>
    <row r="663" spans="2:21" x14ac:dyDescent="0.25">
      <c r="B663" s="32">
        <v>43780</v>
      </c>
      <c r="C663" s="10">
        <f>'Equity Fund Metrics'!G661</f>
        <v>7.9188786400568034E-3</v>
      </c>
      <c r="D663" s="10">
        <f>'Equity Fund Metrics'!H661</f>
        <v>-1.9098905007088884E-3</v>
      </c>
      <c r="E663" s="10">
        <f>'Equity Fund Metrics'!I661</f>
        <v>9.8287691407656919E-3</v>
      </c>
      <c r="F663" s="10">
        <f>'Equity Fund Metrics'!J661</f>
        <v>-1.4184520436706038E-3</v>
      </c>
      <c r="G663" s="36"/>
      <c r="H663" s="10">
        <f t="array" ref="H663">PRODUCT(1+C$8:C663)</f>
        <v>1.887783180236785</v>
      </c>
      <c r="I663" s="10">
        <f t="array" ref="I663">PRODUCT(1+D$8:D663)</f>
        <v>1.3732688823341705</v>
      </c>
      <c r="J663" s="10">
        <f t="array" ref="J663">PRODUCT(1+E$8:E663)</f>
        <v>1.3996019603946963</v>
      </c>
      <c r="K663" s="10">
        <f t="array" ref="K663">PRODUCT(1+F$8:F663)</f>
        <v>1.3982904535769662</v>
      </c>
      <c r="L663" s="36"/>
      <c r="M663" s="10">
        <f>1-H663/MAX(H$8:H663)</f>
        <v>0</v>
      </c>
      <c r="N663" s="10">
        <f>1-I663/MAX(I$8:I663)</f>
        <v>1.9098905007088884E-3</v>
      </c>
      <c r="O663" s="10">
        <f>1-J663/MAX(J$8:J663)</f>
        <v>0</v>
      </c>
      <c r="P663" s="10">
        <f>1-K663/MAX(K$8:K663)</f>
        <v>1.4184520436707482E-3</v>
      </c>
      <c r="Q663" s="36"/>
      <c r="R663" s="10"/>
      <c r="S663" s="10"/>
      <c r="T663" s="10"/>
      <c r="U663" s="11"/>
    </row>
    <row r="664" spans="2:21" x14ac:dyDescent="0.25">
      <c r="B664" s="32">
        <v>43781</v>
      </c>
      <c r="C664" s="10">
        <f>'Equity Fund Metrics'!G662</f>
        <v>-9.1552650639059596E-4</v>
      </c>
      <c r="D664" s="10">
        <f>'Equity Fund Metrics'!H662</f>
        <v>2.1079788994093906E-3</v>
      </c>
      <c r="E664" s="10">
        <f>'Equity Fund Metrics'!I662</f>
        <v>-3.0235054057999866E-3</v>
      </c>
      <c r="F664" s="10">
        <f>'Equity Fund Metrics'!J662</f>
        <v>1.9568036291193911E-3</v>
      </c>
      <c r="G664" s="36"/>
      <c r="H664" s="10">
        <f t="array" ref="H664">PRODUCT(1+C$8:C664)</f>
        <v>1.8860548646969599</v>
      </c>
      <c r="I664" s="10">
        <f t="array" ref="I664">PRODUCT(1+D$8:D664)</f>
        <v>1.3761637041613466</v>
      </c>
      <c r="J664" s="10">
        <f t="array" ref="J664">PRODUCT(1+E$8:E664)</f>
        <v>1.3953702563014747</v>
      </c>
      <c r="K664" s="10">
        <f t="array" ref="K664">PRODUCT(1+F$8:F664)</f>
        <v>1.4010266334110886</v>
      </c>
      <c r="L664" s="36"/>
      <c r="M664" s="10">
        <f>1-H664/MAX(H$8:H664)</f>
        <v>9.1552650639059596E-4</v>
      </c>
      <c r="N664" s="10">
        <f>1-I664/MAX(I$8:I664)</f>
        <v>0</v>
      </c>
      <c r="O664" s="10">
        <f>1-J664/MAX(J$8:J664)</f>
        <v>3.0235054057999866E-3</v>
      </c>
      <c r="P664" s="10">
        <f>1-K664/MAX(K$8:K664)</f>
        <v>0</v>
      </c>
      <c r="Q664" s="36"/>
      <c r="R664" s="10"/>
      <c r="S664" s="10"/>
      <c r="T664" s="10"/>
      <c r="U664" s="11"/>
    </row>
    <row r="665" spans="2:21" x14ac:dyDescent="0.25">
      <c r="B665" s="32">
        <v>43782</v>
      </c>
      <c r="C665" s="10">
        <f>'Equity Fund Metrics'!G663</f>
        <v>9.581529595195537E-3</v>
      </c>
      <c r="D665" s="10">
        <f>'Equity Fund Metrics'!H663</f>
        <v>3.2381988667284922E-4</v>
      </c>
      <c r="E665" s="10">
        <f>'Equity Fund Metrics'!I663</f>
        <v>9.2577097085226878E-3</v>
      </c>
      <c r="F665" s="10">
        <f>'Equity Fund Metrics'!J663</f>
        <v>7.8670537209898363E-4</v>
      </c>
      <c r="G665" s="36"/>
      <c r="H665" s="10">
        <f t="array" ref="H665">PRODUCT(1+C$8:C665)</f>
        <v>1.9041261552012163</v>
      </c>
      <c r="I665" s="10">
        <f t="array" ref="I665">PRODUCT(1+D$8:D665)</f>
        <v>1.3766093333360714</v>
      </c>
      <c r="J665" s="10">
        <f t="array" ref="J665">PRODUCT(1+E$8:E665)</f>
        <v>1.4082881890702206</v>
      </c>
      <c r="K665" s="10">
        <f t="array" ref="K665">PRODUCT(1+F$8:F665)</f>
        <v>1.4021288285900466</v>
      </c>
      <c r="L665" s="36"/>
      <c r="M665" s="10">
        <f>1-H665/MAX(H$8:H665)</f>
        <v>0</v>
      </c>
      <c r="N665" s="10">
        <f>1-I665/MAX(I$8:I665)</f>
        <v>0</v>
      </c>
      <c r="O665" s="10">
        <f>1-J665/MAX(J$8:J665)</f>
        <v>0</v>
      </c>
      <c r="P665" s="10">
        <f>1-K665/MAX(K$8:K665)</f>
        <v>0</v>
      </c>
      <c r="Q665" s="36"/>
      <c r="R665" s="10"/>
      <c r="S665" s="10"/>
      <c r="T665" s="10"/>
      <c r="U665" s="11"/>
    </row>
    <row r="666" spans="2:21" x14ac:dyDescent="0.25">
      <c r="B666" s="32">
        <v>43783</v>
      </c>
      <c r="C666" s="10">
        <f>'Equity Fund Metrics'!G664</f>
        <v>-6.9194341804253989E-3</v>
      </c>
      <c r="D666" s="10">
        <f>'Equity Fund Metrics'!H664</f>
        <v>1.4558445362258254E-3</v>
      </c>
      <c r="E666" s="10">
        <f>'Equity Fund Metrics'!I664</f>
        <v>-8.3752787166512244E-3</v>
      </c>
      <c r="F666" s="10">
        <f>'Equity Fund Metrics'!J664</f>
        <v>1.0370806003932643E-3</v>
      </c>
      <c r="G666" s="36"/>
      <c r="H666" s="10">
        <f t="array" ref="H666">PRODUCT(1+C$8:C666)</f>
        <v>1.8909506795990749</v>
      </c>
      <c r="I666" s="10">
        <f t="array" ref="I666">PRODUCT(1+D$8:D666)</f>
        <v>1.3786134625125261</v>
      </c>
      <c r="J666" s="10">
        <f t="array" ref="J666">PRODUCT(1+E$8:E666)</f>
        <v>1.3964933829733894</v>
      </c>
      <c r="K666" s="10">
        <f t="array" ref="K666">PRODUCT(1+F$8:F666)</f>
        <v>1.4035829491974294</v>
      </c>
      <c r="L666" s="36"/>
      <c r="M666" s="10">
        <f>1-H666/MAX(H$8:H666)</f>
        <v>6.9194341804253989E-3</v>
      </c>
      <c r="N666" s="10">
        <f>1-I666/MAX(I$8:I666)</f>
        <v>0</v>
      </c>
      <c r="O666" s="10">
        <f>1-J666/MAX(J$8:J666)</f>
        <v>8.3752787166512244E-3</v>
      </c>
      <c r="P666" s="10">
        <f>1-K666/MAX(K$8:K666)</f>
        <v>0</v>
      </c>
      <c r="Q666" s="36"/>
      <c r="R666" s="10"/>
      <c r="S666" s="10"/>
      <c r="T666" s="10"/>
      <c r="U666" s="11"/>
    </row>
    <row r="667" spans="2:21" x14ac:dyDescent="0.25">
      <c r="B667" s="32">
        <v>43784</v>
      </c>
      <c r="C667" s="10">
        <f>'Equity Fund Metrics'!G665</f>
        <v>1.1879192356606172E-2</v>
      </c>
      <c r="D667" s="10">
        <f>'Equity Fund Metrics'!H665</f>
        <v>7.2362238973153747E-3</v>
      </c>
      <c r="E667" s="10">
        <f>'Equity Fund Metrics'!I665</f>
        <v>4.6429684592907972E-3</v>
      </c>
      <c r="F667" s="10">
        <f>'Equity Fund Metrics'!J665</f>
        <v>7.4683723202799137E-3</v>
      </c>
      <c r="G667" s="36"/>
      <c r="H667" s="10">
        <f t="array" ref="H667">PRODUCT(1+C$8:C667)</f>
        <v>1.9134136464588876</v>
      </c>
      <c r="I667" s="10">
        <f t="array" ref="I667">PRODUCT(1+D$8:D667)</f>
        <v>1.3885894181951199</v>
      </c>
      <c r="J667" s="10">
        <f t="array" ref="J667">PRODUCT(1+E$8:E667)</f>
        <v>1.4029772577041433</v>
      </c>
      <c r="K667" s="10">
        <f t="array" ref="K667">PRODUCT(1+F$8:F667)</f>
        <v>1.4140654292444323</v>
      </c>
      <c r="L667" s="36"/>
      <c r="M667" s="10">
        <f>1-H667/MAX(H$8:H667)</f>
        <v>0</v>
      </c>
      <c r="N667" s="10">
        <f>1-I667/MAX(I$8:I667)</f>
        <v>0</v>
      </c>
      <c r="O667" s="10">
        <f>1-J667/MAX(J$8:J667)</f>
        <v>3.7711964122795205E-3</v>
      </c>
      <c r="P667" s="10">
        <f>1-K667/MAX(K$8:K667)</f>
        <v>0</v>
      </c>
      <c r="Q667" s="36"/>
      <c r="R667" s="10"/>
      <c r="S667" s="10"/>
      <c r="T667" s="10"/>
      <c r="U667" s="11"/>
    </row>
    <row r="668" spans="2:21" x14ac:dyDescent="0.25">
      <c r="B668" s="32">
        <v>43787</v>
      </c>
      <c r="C668" s="10">
        <f>'Equity Fund Metrics'!G666</f>
        <v>5.0423329363302738E-3</v>
      </c>
      <c r="D668" s="10">
        <f>'Equity Fund Metrics'!H666</f>
        <v>7.3758127321954525E-4</v>
      </c>
      <c r="E668" s="10">
        <f>'Equity Fund Metrics'!I666</f>
        <v>4.3047516631107285E-3</v>
      </c>
      <c r="F668" s="10">
        <f>'Equity Fund Metrics'!J666</f>
        <v>9.5281885637508166E-4</v>
      </c>
      <c r="G668" s="36"/>
      <c r="H668" s="10">
        <f t="array" ref="H668">PRODUCT(1+C$8:C668)</f>
        <v>1.9230617151092511</v>
      </c>
      <c r="I668" s="10">
        <f t="array" ref="I668">PRODUCT(1+D$8:D668)</f>
        <v>1.3896136157461716</v>
      </c>
      <c r="J668" s="10">
        <f t="array" ref="J668">PRODUCT(1+E$8:E668)</f>
        <v>1.4090167263875517</v>
      </c>
      <c r="K668" s="10">
        <f t="array" ref="K668">PRODUCT(1+F$8:F668)</f>
        <v>1.4154127774495644</v>
      </c>
      <c r="L668" s="36"/>
      <c r="M668" s="10">
        <f>1-H668/MAX(H$8:H668)</f>
        <v>0</v>
      </c>
      <c r="N668" s="10">
        <f>1-I668/MAX(I$8:I668)</f>
        <v>0</v>
      </c>
      <c r="O668" s="10">
        <f>1-J668/MAX(J$8:J668)</f>
        <v>0</v>
      </c>
      <c r="P668" s="10">
        <f>1-K668/MAX(K$8:K668)</f>
        <v>0</v>
      </c>
      <c r="Q668" s="36"/>
      <c r="R668" s="10"/>
      <c r="S668" s="10"/>
      <c r="T668" s="10"/>
      <c r="U668" s="11"/>
    </row>
    <row r="669" spans="2:21" x14ac:dyDescent="0.25">
      <c r="B669" s="32">
        <v>43788</v>
      </c>
      <c r="C669" s="10">
        <f>'Equity Fund Metrics'!G667</f>
        <v>-3.032303470906772E-3</v>
      </c>
      <c r="D669" s="10">
        <f>'Equity Fund Metrics'!H667</f>
        <v>-2.8822019045537939E-4</v>
      </c>
      <c r="E669" s="10">
        <f>'Equity Fund Metrics'!I667</f>
        <v>-2.7440832804513926E-3</v>
      </c>
      <c r="F669" s="10">
        <f>'Equity Fund Metrics'!J667</f>
        <v>-4.2542435447794899E-4</v>
      </c>
      <c r="G669" s="36"/>
      <c r="H669" s="10">
        <f t="array" ref="H669">PRODUCT(1+C$8:C669)</f>
        <v>1.9172304083957574</v>
      </c>
      <c r="I669" s="10">
        <f t="array" ref="I669">PRODUCT(1+D$8:D669)</f>
        <v>1.3892131010451818</v>
      </c>
      <c r="J669" s="10">
        <f t="array" ref="J669">PRODUCT(1+E$8:E669)</f>
        <v>1.4051502671467953</v>
      </c>
      <c r="K669" s="10">
        <f t="array" ref="K669">PRODUCT(1+F$8:F669)</f>
        <v>1.4148106263823981</v>
      </c>
      <c r="L669" s="36"/>
      <c r="M669" s="10">
        <f>1-H669/MAX(H$8:H669)</f>
        <v>3.032303470906772E-3</v>
      </c>
      <c r="N669" s="10">
        <f>1-I669/MAX(I$8:I669)</f>
        <v>2.8822019045537939E-4</v>
      </c>
      <c r="O669" s="10">
        <f>1-J669/MAX(J$8:J669)</f>
        <v>2.7440832804513926E-3</v>
      </c>
      <c r="P669" s="10">
        <f>1-K669/MAX(K$8:K669)</f>
        <v>4.2542435447789906E-4</v>
      </c>
      <c r="Q669" s="36"/>
      <c r="R669" s="10"/>
      <c r="S669" s="10"/>
      <c r="T669" s="10"/>
      <c r="U669" s="11"/>
    </row>
    <row r="670" spans="2:21" x14ac:dyDescent="0.25">
      <c r="B670" s="32">
        <v>43789</v>
      </c>
      <c r="C670" s="10">
        <f>'Equity Fund Metrics'!G668</f>
        <v>-1.1641832620329473E-2</v>
      </c>
      <c r="D670" s="10">
        <f>'Equity Fund Metrics'!H668</f>
        <v>-3.7189291365408161E-3</v>
      </c>
      <c r="E670" s="10">
        <f>'Equity Fund Metrics'!I668</f>
        <v>-7.9229034837886569E-3</v>
      </c>
      <c r="F670" s="10">
        <f>'Equity Fund Metrics'!J668</f>
        <v>-4.1150743107302486E-3</v>
      </c>
      <c r="G670" s="36"/>
      <c r="H670" s="10">
        <f t="array" ref="H670">PRODUCT(1+C$8:C670)</f>
        <v>1.8949103328866082</v>
      </c>
      <c r="I670" s="10">
        <f t="array" ref="I670">PRODUCT(1+D$8:D670)</f>
        <v>1.3840467159668406</v>
      </c>
      <c r="J670" s="10">
        <f t="array" ref="J670">PRODUCT(1+E$8:E670)</f>
        <v>1.3940173971999714</v>
      </c>
      <c r="K670" s="10">
        <f t="array" ref="K670">PRODUCT(1+F$8:F670)</f>
        <v>1.4089885755192237</v>
      </c>
      <c r="L670" s="36"/>
      <c r="M670" s="10">
        <f>1-H670/MAX(H$8:H670)</f>
        <v>1.4638834521773836E-2</v>
      </c>
      <c r="N670" s="10">
        <f>1-I670/MAX(I$8:I670)</f>
        <v>4.0060774565322532E-3</v>
      </c>
      <c r="O670" s="10">
        <f>1-J670/MAX(J$8:J670)</f>
        <v>1.0645245657257552E-2</v>
      </c>
      <c r="P670" s="10">
        <f>1-K670/MAX(K$8:K670)</f>
        <v>4.5387480123758595E-3</v>
      </c>
      <c r="Q670" s="36"/>
      <c r="R670" s="10"/>
      <c r="S670" s="10"/>
      <c r="T670" s="10"/>
      <c r="U670" s="11"/>
    </row>
    <row r="671" spans="2:21" x14ac:dyDescent="0.25">
      <c r="B671" s="32">
        <v>43790</v>
      </c>
      <c r="C671" s="10">
        <f>'Equity Fund Metrics'!G669</f>
        <v>-4.4833575777827317E-3</v>
      </c>
      <c r="D671" s="10">
        <f>'Equity Fund Metrics'!H669</f>
        <v>-1.6088558291463828E-3</v>
      </c>
      <c r="E671" s="10">
        <f>'Equity Fund Metrics'!I669</f>
        <v>-2.8745017486363489E-3</v>
      </c>
      <c r="F671" s="10">
        <f>'Equity Fund Metrics'!J669</f>
        <v>-1.7525809165782002E-3</v>
      </c>
      <c r="G671" s="36"/>
      <c r="H671" s="10">
        <f t="array" ref="H671">PRODUCT(1+C$8:C671)</f>
        <v>1.8864147722864422</v>
      </c>
      <c r="I671" s="10">
        <f t="array" ref="I671">PRODUCT(1+D$8:D671)</f>
        <v>1.3818199843400465</v>
      </c>
      <c r="J671" s="10">
        <f t="array" ref="J671">PRODUCT(1+E$8:E671)</f>
        <v>1.3900102917540906</v>
      </c>
      <c r="K671" s="10">
        <f t="array" ref="K671">PRODUCT(1+F$8:F671)</f>
        <v>1.4065192090300922</v>
      </c>
      <c r="L671" s="36"/>
      <c r="M671" s="10">
        <f>1-H671/MAX(H$8:H671)</f>
        <v>1.9056560969873515E-2</v>
      </c>
      <c r="N671" s="10">
        <f>1-I671/MAX(I$8:I671)</f>
        <v>5.6084880846106744E-3</v>
      </c>
      <c r="O671" s="10">
        <f>1-J671/MAX(J$8:J671)</f>
        <v>1.3489147628637399E-2</v>
      </c>
      <c r="P671" s="10">
        <f>1-K671/MAX(K$8:K671)</f>
        <v>6.2833744058022889E-3</v>
      </c>
      <c r="Q671" s="36"/>
      <c r="R671" s="10"/>
      <c r="S671" s="10"/>
      <c r="T671" s="10"/>
      <c r="U671" s="11"/>
    </row>
    <row r="672" spans="2:21" x14ac:dyDescent="0.25">
      <c r="B672" s="32">
        <v>43791</v>
      </c>
      <c r="C672" s="10">
        <f>'Equity Fund Metrics'!G670</f>
        <v>-8.7772506351191382E-4</v>
      </c>
      <c r="D672" s="10">
        <f>'Equity Fund Metrics'!H670</f>
        <v>2.223788581242836E-3</v>
      </c>
      <c r="E672" s="10">
        <f>'Equity Fund Metrics'!I670</f>
        <v>-3.1015136447547498E-3</v>
      </c>
      <c r="F672" s="10">
        <f>'Equity Fund Metrics'!J670</f>
        <v>2.0687128990050981E-3</v>
      </c>
      <c r="G672" s="36"/>
      <c r="H672" s="10">
        <f t="array" ref="H672">PRODUCT(1+C$8:C672)</f>
        <v>1.8847590187606271</v>
      </c>
      <c r="I672" s="10">
        <f t="array" ref="I672">PRODUCT(1+D$8:D672)</f>
        <v>1.3848928598425549</v>
      </c>
      <c r="J672" s="10">
        <f t="array" ref="J672">PRODUCT(1+E$8:E672)</f>
        <v>1.3856991558678657</v>
      </c>
      <c r="K672" s="10">
        <f t="array" ref="K672">PRODUCT(1+F$8:F672)</f>
        <v>1.4094288934605113</v>
      </c>
      <c r="L672" s="36"/>
      <c r="M672" s="10">
        <f>1-H672/MAX(H$8:H672)</f>
        <v>1.9917559612197877E-2</v>
      </c>
      <c r="N672" s="10">
        <f>1-I672/MAX(I$8:I672)</f>
        <v>3.3971715951284231E-3</v>
      </c>
      <c r="O672" s="10">
        <f>1-J672/MAX(J$8:J672)</f>
        <v>1.6548824497965908E-2</v>
      </c>
      <c r="P672" s="10">
        <f>1-K672/MAX(K$8:K672)</f>
        <v>4.2276600044797163E-3</v>
      </c>
      <c r="Q672" s="36"/>
      <c r="R672" s="10"/>
      <c r="S672" s="10"/>
      <c r="T672" s="10"/>
      <c r="U672" s="11"/>
    </row>
    <row r="673" spans="2:21" x14ac:dyDescent="0.25">
      <c r="B673" s="32">
        <v>43794</v>
      </c>
      <c r="C673" s="10">
        <f>'Equity Fund Metrics'!G671</f>
        <v>1.7533792664249814E-2</v>
      </c>
      <c r="D673" s="10">
        <f>'Equity Fund Metrics'!H671</f>
        <v>7.7503658178796897E-3</v>
      </c>
      <c r="E673" s="10">
        <f>'Equity Fund Metrics'!I671</f>
        <v>9.7834268463701246E-3</v>
      </c>
      <c r="F673" s="10">
        <f>'Equity Fund Metrics'!J671</f>
        <v>8.2395371601981949E-3</v>
      </c>
      <c r="G673" s="36"/>
      <c r="H673" s="10">
        <f t="array" ref="H673">PRODUCT(1+C$8:C673)</f>
        <v>1.9178059926176509</v>
      </c>
      <c r="I673" s="10">
        <f t="array" ref="I673">PRODUCT(1+D$8:D673)</f>
        <v>1.3956262861249042</v>
      </c>
      <c r="J673" s="10">
        <f t="array" ref="J673">PRODUCT(1+E$8:E673)</f>
        <v>1.3992560421903759</v>
      </c>
      <c r="K673" s="10">
        <f t="array" ref="K673">PRODUCT(1+F$8:F673)</f>
        <v>1.4210419352028363</v>
      </c>
      <c r="L673" s="36"/>
      <c r="M673" s="10">
        <f>1-H673/MAX(H$8:H673)</f>
        <v>2.7329973085661319E-3</v>
      </c>
      <c r="N673" s="10">
        <f>1-I673/MAX(I$8:I673)</f>
        <v>0</v>
      </c>
      <c r="O673" s="10">
        <f>1-J673/MAX(J$8:J673)</f>
        <v>6.9273018654649743E-3</v>
      </c>
      <c r="P673" s="10">
        <f>1-K673/MAX(K$8:K673)</f>
        <v>0</v>
      </c>
      <c r="Q673" s="36"/>
      <c r="R673" s="10"/>
      <c r="S673" s="10"/>
      <c r="T673" s="10"/>
      <c r="U673" s="11"/>
    </row>
    <row r="674" spans="2:21" x14ac:dyDescent="0.25">
      <c r="B674" s="32">
        <v>43795</v>
      </c>
      <c r="C674" s="10">
        <f>'Equity Fund Metrics'!G672</f>
        <v>-7.8086418243966671E-3</v>
      </c>
      <c r="D674" s="10">
        <f>'Equity Fund Metrics'!H672</f>
        <v>2.2656301933787759E-3</v>
      </c>
      <c r="E674" s="10">
        <f>'Equity Fund Metrics'!I672</f>
        <v>-1.0074272017775443E-2</v>
      </c>
      <c r="F674" s="10">
        <f>'Equity Fund Metrics'!J672</f>
        <v>1.7619165924900038E-3</v>
      </c>
      <c r="G674" s="36"/>
      <c r="H674" s="10">
        <f t="array" ref="H674">PRODUCT(1+C$8:C674)</f>
        <v>1.9028305325326182</v>
      </c>
      <c r="I674" s="10">
        <f t="array" ref="I674">PRODUCT(1+D$8:D674)</f>
        <v>1.3987882591774219</v>
      </c>
      <c r="J674" s="10">
        <f t="array" ref="J674">PRODUCT(1+E$8:E674)</f>
        <v>1.3851595561988341</v>
      </c>
      <c r="K674" s="10">
        <f t="array" ref="K674">PRODUCT(1+F$8:F674)</f>
        <v>1.4235456925670944</v>
      </c>
      <c r="L674" s="36"/>
      <c r="M674" s="10">
        <f>1-H674/MAX(H$8:H674)</f>
        <v>1.0520298135873074E-2</v>
      </c>
      <c r="N674" s="10">
        <f>1-I674/MAX(I$8:I674)</f>
        <v>0</v>
      </c>
      <c r="O674" s="10">
        <f>1-J674/MAX(J$8:J674)</f>
        <v>1.6931786359898449E-2</v>
      </c>
      <c r="P674" s="10">
        <f>1-K674/MAX(K$8:K674)</f>
        <v>0</v>
      </c>
      <c r="Q674" s="36"/>
      <c r="R674" s="10"/>
      <c r="S674" s="10"/>
      <c r="T674" s="10"/>
      <c r="U674" s="11"/>
    </row>
    <row r="675" spans="2:21" x14ac:dyDescent="0.25">
      <c r="B675" s="32">
        <v>43796</v>
      </c>
      <c r="C675" s="10">
        <f>'Equity Fund Metrics'!G673</f>
        <v>1.343210554476082E-2</v>
      </c>
      <c r="D675" s="10">
        <f>'Equity Fund Metrics'!H673</f>
        <v>4.4574223001949687E-3</v>
      </c>
      <c r="E675" s="10">
        <f>'Equity Fund Metrics'!I673</f>
        <v>8.9746832445658509E-3</v>
      </c>
      <c r="F675" s="10">
        <f>'Equity Fund Metrics'!J673</f>
        <v>4.9061564624232612E-3</v>
      </c>
      <c r="G675" s="36"/>
      <c r="H675" s="10">
        <f t="array" ref="H675">PRODUCT(1+C$8:C675)</f>
        <v>1.9283895530793898</v>
      </c>
      <c r="I675" s="10">
        <f t="array" ref="I675">PRODUCT(1+D$8:D675)</f>
        <v>1.4050232491571302</v>
      </c>
      <c r="J675" s="10">
        <f t="array" ref="J675">PRODUCT(1+E$8:E675)</f>
        <v>1.397590924458902</v>
      </c>
      <c r="K675" s="10">
        <f t="array" ref="K675">PRODUCT(1+F$8:F675)</f>
        <v>1.4305298304662373</v>
      </c>
      <c r="L675" s="36"/>
      <c r="M675" s="10">
        <f>1-H675/MAX(H$8:H675)</f>
        <v>0</v>
      </c>
      <c r="N675" s="10">
        <f>1-I675/MAX(I$8:I675)</f>
        <v>0</v>
      </c>
      <c r="O675" s="10">
        <f>1-J675/MAX(J$8:J675)</f>
        <v>8.1090605346774147E-3</v>
      </c>
      <c r="P675" s="10">
        <f>1-K675/MAX(K$8:K675)</f>
        <v>0</v>
      </c>
      <c r="Q675" s="36"/>
      <c r="R675" s="10"/>
      <c r="S675" s="10"/>
      <c r="T675" s="10"/>
      <c r="U675" s="11"/>
    </row>
    <row r="676" spans="2:21" x14ac:dyDescent="0.25">
      <c r="B676" s="32">
        <v>43798</v>
      </c>
      <c r="C676" s="10">
        <f>'Equity Fund Metrics'!G674</f>
        <v>-2.2028183709917881E-3</v>
      </c>
      <c r="D676" s="10">
        <f>'Equity Fund Metrics'!H674</f>
        <v>-3.7085870337772997E-3</v>
      </c>
      <c r="E676" s="10">
        <f>'Equity Fund Metrics'!I674</f>
        <v>1.5057686627855116E-3</v>
      </c>
      <c r="F676" s="10">
        <f>'Equity Fund Metrics'!J674</f>
        <v>-3.6332986006380242E-3</v>
      </c>
      <c r="G676" s="36"/>
      <c r="H676" s="10">
        <f t="array" ref="H676">PRODUCT(1+C$8:C676)</f>
        <v>1.9241416611454378</v>
      </c>
      <c r="I676" s="10">
        <f t="array" ref="I676">PRODUCT(1+D$8:D676)</f>
        <v>1.3998125981531504</v>
      </c>
      <c r="J676" s="10">
        <f t="array" ref="J676">PRODUCT(1+E$8:E676)</f>
        <v>1.3996953730763457</v>
      </c>
      <c r="K676" s="10">
        <f t="array" ref="K676">PRODUCT(1+F$8:F676)</f>
        <v>1.4253322884350335</v>
      </c>
      <c r="L676" s="36"/>
      <c r="M676" s="10">
        <f>1-H676/MAX(H$8:H676)</f>
        <v>2.2028183709917881E-3</v>
      </c>
      <c r="N676" s="10">
        <f>1-I676/MAX(I$8:I676)</f>
        <v>3.7085870337772997E-3</v>
      </c>
      <c r="O676" s="10">
        <f>1-J676/MAX(J$8:J676)</f>
        <v>6.6155022411296116E-3</v>
      </c>
      <c r="P676" s="10">
        <f>1-K676/MAX(K$8:K676)</f>
        <v>3.6332986006379908E-3</v>
      </c>
      <c r="Q676" s="36"/>
      <c r="R676" s="10"/>
      <c r="S676" s="10"/>
      <c r="T676" s="10"/>
      <c r="U676" s="11"/>
    </row>
    <row r="677" spans="2:21" x14ac:dyDescent="0.25">
      <c r="B677" s="32">
        <v>43801</v>
      </c>
      <c r="C677" s="10">
        <f>'Equity Fund Metrics'!G675</f>
        <v>-1.1562189352606111E-2</v>
      </c>
      <c r="D677" s="10">
        <f>'Equity Fund Metrics'!H675</f>
        <v>-8.4949015133145567E-3</v>
      </c>
      <c r="E677" s="10">
        <f>'Equity Fund Metrics'!I675</f>
        <v>-3.0672878392915548E-3</v>
      </c>
      <c r="F677" s="10">
        <f>'Equity Fund Metrics'!J675</f>
        <v>-8.6482659052791351E-3</v>
      </c>
      <c r="G677" s="36"/>
      <c r="H677" s="10">
        <f t="array" ref="H677">PRODUCT(1+C$8:C677)</f>
        <v>1.9018943709180363</v>
      </c>
      <c r="I677" s="10">
        <f t="array" ref="I677">PRODUCT(1+D$8:D677)</f>
        <v>1.3879213279947424</v>
      </c>
      <c r="J677" s="10">
        <f t="array" ref="J677">PRODUCT(1+E$8:E677)</f>
        <v>1.395402104479796</v>
      </c>
      <c r="K677" s="10">
        <f t="array" ref="K677">PRODUCT(1+F$8:F677)</f>
        <v>1.4130056358012673</v>
      </c>
      <c r="L677" s="36"/>
      <c r="M677" s="10">
        <f>1-H677/MAX(H$8:H677)</f>
        <v>1.3739538320483025E-2</v>
      </c>
      <c r="N677" s="10">
        <f>1-I677/MAX(I$8:I677)</f>
        <v>1.2171984465486396E-2</v>
      </c>
      <c r="O677" s="10">
        <f>1-J677/MAX(J$8:J677)</f>
        <v>9.6624984308462114E-3</v>
      </c>
      <c r="P677" s="10">
        <f>1-K677/MAX(K$8:K677)</f>
        <v>1.2250142773505446E-2</v>
      </c>
      <c r="Q677" s="36"/>
      <c r="R677" s="10"/>
      <c r="S677" s="10"/>
      <c r="T677" s="10"/>
      <c r="U677" s="11"/>
    </row>
    <row r="678" spans="2:21" x14ac:dyDescent="0.25">
      <c r="B678" s="32">
        <v>43802</v>
      </c>
      <c r="C678" s="10">
        <f>'Equity Fund Metrics'!G676</f>
        <v>-1.7829951867986971E-2</v>
      </c>
      <c r="D678" s="10">
        <f>'Equity Fund Metrics'!H676</f>
        <v>-6.7063350742397887E-3</v>
      </c>
      <c r="E678" s="10">
        <f>'Equity Fund Metrics'!I676</f>
        <v>-1.1123616793747182E-2</v>
      </c>
      <c r="F678" s="10">
        <f>'Equity Fund Metrics'!J676</f>
        <v>-7.2625159139271473E-3</v>
      </c>
      <c r="G678" s="36"/>
      <c r="H678" s="10">
        <f t="array" ref="H678">PRODUCT(1+C$8:C678)</f>
        <v>1.8679836858265724</v>
      </c>
      <c r="I678" s="10">
        <f t="array" ref="I678">PRODUCT(1+D$8:D678)</f>
        <v>1.3786134625125259</v>
      </c>
      <c r="J678" s="10">
        <f t="array" ref="J678">PRODUCT(1+E$8:E678)</f>
        <v>1.3798801861963743</v>
      </c>
      <c r="K678" s="10">
        <f t="array" ref="K678">PRODUCT(1+F$8:F678)</f>
        <v>1.4027436598847918</v>
      </c>
      <c r="L678" s="36"/>
      <c r="M678" s="10">
        <f>1-H678/MAX(H$8:H678)</f>
        <v>3.1324514881527432E-2</v>
      </c>
      <c r="N678" s="10">
        <f>1-I678/MAX(I$8:I678)</f>
        <v>1.8796690133382032E-2</v>
      </c>
      <c r="O678" s="10">
        <f>1-J678/MAX(J$8:J678)</f>
        <v>2.0678633294778481E-2</v>
      </c>
      <c r="P678" s="10">
        <f>1-K678/MAX(K$8:K678)</f>
        <v>1.9423691830592227E-2</v>
      </c>
      <c r="Q678" s="36"/>
      <c r="R678" s="10"/>
      <c r="S678" s="10"/>
      <c r="T678" s="10"/>
      <c r="U678" s="11"/>
    </row>
    <row r="679" spans="2:21" x14ac:dyDescent="0.25">
      <c r="B679" s="32">
        <v>43803</v>
      </c>
      <c r="C679" s="10">
        <f>'Equity Fund Metrics'!G677</f>
        <v>8.8260251655285504E-3</v>
      </c>
      <c r="D679" s="10">
        <f>'Equity Fund Metrics'!H677</f>
        <v>6.1701634379820458E-3</v>
      </c>
      <c r="E679" s="10">
        <f>'Equity Fund Metrics'!I677</f>
        <v>2.6558617275465046E-3</v>
      </c>
      <c r="F679" s="10">
        <f>'Equity Fund Metrics'!J677</f>
        <v>6.3029565243593712E-3</v>
      </c>
      <c r="G679" s="36"/>
      <c r="H679" s="10">
        <f t="array" ref="H679">PRODUCT(1+C$8:C679)</f>
        <v>1.8844705568464746</v>
      </c>
      <c r="I679" s="10">
        <f t="array" ref="I679">PRODUCT(1+D$8:D679)</f>
        <v>1.3871197328940306</v>
      </c>
      <c r="J679" s="10">
        <f t="array" ref="J679">PRODUCT(1+E$8:E679)</f>
        <v>1.3835449571714931</v>
      </c>
      <c r="K679" s="10">
        <f t="array" ref="K679">PRODUCT(1+F$8:F679)</f>
        <v>1.4115850921878663</v>
      </c>
      <c r="L679" s="36"/>
      <c r="M679" s="10">
        <f>1-H679/MAX(H$8:H679)</f>
        <v>2.2774960672641176E-2</v>
      </c>
      <c r="N679" s="10">
        <f>1-I679/MAX(I$8:I679)</f>
        <v>1.2742505345616051E-2</v>
      </c>
      <c r="O679" s="10">
        <f>1-J679/MAX(J$8:J679)</f>
        <v>1.8077691157977527E-2</v>
      </c>
      <c r="P679" s="10">
        <f>1-K679/MAX(K$8:K679)</f>
        <v>1.3243161991383645E-2</v>
      </c>
      <c r="Q679" s="36"/>
      <c r="R679" s="10"/>
      <c r="S679" s="10"/>
      <c r="T679" s="10"/>
      <c r="U679" s="11"/>
    </row>
    <row r="680" spans="2:21" x14ac:dyDescent="0.25">
      <c r="B680" s="32">
        <v>43804</v>
      </c>
      <c r="C680" s="10">
        <f>'Equity Fund Metrics'!G678</f>
        <v>1.4671211945110674E-2</v>
      </c>
      <c r="D680" s="10">
        <f>'Equity Fund Metrics'!H678</f>
        <v>1.7978857866418618E-3</v>
      </c>
      <c r="E680" s="10">
        <f>'Equity Fund Metrics'!I678</f>
        <v>1.2873326158468812E-2</v>
      </c>
      <c r="F680" s="10">
        <f>'Equity Fund Metrics'!J678</f>
        <v>2.4415520945653022E-3</v>
      </c>
      <c r="G680" s="36"/>
      <c r="H680" s="10">
        <f t="array" ref="H680">PRODUCT(1+C$8:C680)</f>
        <v>1.9121180237902899</v>
      </c>
      <c r="I680" s="10">
        <f t="array" ref="I680">PRODUCT(1+D$8:D680)</f>
        <v>1.3896136157461711</v>
      </c>
      <c r="J680" s="10">
        <f t="array" ref="J680">PRODUCT(1+E$8:E680)</f>
        <v>1.4013557826600664</v>
      </c>
      <c r="K680" s="10">
        <f t="array" ref="K680">PRODUCT(1+F$8:F680)</f>
        <v>1.4150315507263547</v>
      </c>
      <c r="L680" s="36"/>
      <c r="M680" s="10">
        <f>1-H680/MAX(H$8:H680)</f>
        <v>8.4378850026003427E-3</v>
      </c>
      <c r="N680" s="10">
        <f>1-I680/MAX(I$8:I680)</f>
        <v>1.0967529128221298E-2</v>
      </c>
      <c r="O680" s="10">
        <f>1-J680/MAX(J$8:J680)</f>
        <v>5.4370850139774385E-3</v>
      </c>
      <c r="P680" s="10">
        <f>1-K680/MAX(K$8:K680)</f>
        <v>1.0833943766717091E-2</v>
      </c>
      <c r="Q680" s="36"/>
      <c r="R680" s="10"/>
      <c r="S680" s="10"/>
      <c r="T680" s="10"/>
      <c r="U680" s="11"/>
    </row>
    <row r="681" spans="2:21" x14ac:dyDescent="0.25">
      <c r="B681" s="32">
        <v>43805</v>
      </c>
      <c r="C681" s="10">
        <f>'Equity Fund Metrics'!G679</f>
        <v>1.9316487935063353E-2</v>
      </c>
      <c r="D681" s="10">
        <f>'Equity Fund Metrics'!H679</f>
        <v>9.134096784378043E-3</v>
      </c>
      <c r="E681" s="10">
        <f>'Equity Fund Metrics'!I679</f>
        <v>1.018239115068531E-2</v>
      </c>
      <c r="F681" s="10">
        <f>'Equity Fund Metrics'!J679</f>
        <v>9.6432163419123071E-3</v>
      </c>
      <c r="G681" s="36"/>
      <c r="H681" s="10">
        <f t="array" ref="H681">PRODUCT(1+C$8:C681)</f>
        <v>1.9490534285272523</v>
      </c>
      <c r="I681" s="10">
        <f t="array" ref="I681">PRODUCT(1+D$8:D681)</f>
        <v>1.4023064810052861</v>
      </c>
      <c r="J681" s="10">
        <f t="array" ref="J681">PRODUCT(1+E$8:E681)</f>
        <v>1.415624935380386</v>
      </c>
      <c r="K681" s="10">
        <f t="array" ref="K681">PRODUCT(1+F$8:F681)</f>
        <v>1.4286770061006404</v>
      </c>
      <c r="L681" s="36"/>
      <c r="M681" s="10">
        <f>1-H681/MAX(H$8:H681)</f>
        <v>0</v>
      </c>
      <c r="N681" s="10">
        <f>1-I681/MAX(I$8:I681)</f>
        <v>1.9336108163859889E-3</v>
      </c>
      <c r="O681" s="10">
        <f>1-J681/MAX(J$8:J681)</f>
        <v>0</v>
      </c>
      <c r="P681" s="10">
        <f>1-K681/MAX(K$8:K681)</f>
        <v>1.2952014883834684E-3</v>
      </c>
      <c r="Q681" s="36"/>
      <c r="R681" s="10"/>
      <c r="S681" s="10"/>
      <c r="T681" s="10"/>
      <c r="U681" s="11"/>
    </row>
    <row r="682" spans="2:21" x14ac:dyDescent="0.25">
      <c r="B682" s="32">
        <v>43808</v>
      </c>
      <c r="C682" s="10">
        <f>'Equity Fund Metrics'!G680</f>
        <v>-1.4000416281534589E-2</v>
      </c>
      <c r="D682" s="10">
        <f>'Equity Fund Metrics'!H680</f>
        <v>-3.1440448563143653E-3</v>
      </c>
      <c r="E682" s="10">
        <f>'Equity Fund Metrics'!I680</f>
        <v>-1.0856371425220224E-2</v>
      </c>
      <c r="F682" s="10">
        <f>'Equity Fund Metrics'!J680</f>
        <v>-3.6868634275753764E-3</v>
      </c>
      <c r="G682" s="36"/>
      <c r="H682" s="10">
        <f t="array" ref="H682">PRODUCT(1+C$8:C682)</f>
        <v>1.9217658691729185</v>
      </c>
      <c r="I682" s="10">
        <f t="array" ref="I682">PRODUCT(1+D$8:D682)</f>
        <v>1.397897566526705</v>
      </c>
      <c r="J682" s="10">
        <f t="array" ref="J682">PRODUCT(1+E$8:E682)</f>
        <v>1.4002563852830932</v>
      </c>
      <c r="K682" s="10">
        <f t="array" ref="K682">PRODUCT(1+F$8:F682)</f>
        <v>1.4234096690970299</v>
      </c>
      <c r="L682" s="36"/>
      <c r="M682" s="10">
        <f>1-H682/MAX(H$8:H682)</f>
        <v>1.4000416281534589E-2</v>
      </c>
      <c r="N682" s="10">
        <f>1-I682/MAX(I$8:I682)</f>
        <v>5.0715763135590342E-3</v>
      </c>
      <c r="O682" s="10">
        <f>1-J682/MAX(J$8:J682)</f>
        <v>1.0856371425220224E-2</v>
      </c>
      <c r="P682" s="10">
        <f>1-K682/MAX(K$8:K682)</f>
        <v>4.97728968496014E-3</v>
      </c>
      <c r="Q682" s="36"/>
      <c r="R682" s="10"/>
      <c r="S682" s="10"/>
      <c r="T682" s="10"/>
      <c r="U682" s="11"/>
    </row>
    <row r="683" spans="2:21" x14ac:dyDescent="0.25">
      <c r="B683" s="32">
        <v>43809</v>
      </c>
      <c r="C683" s="10">
        <f>'Equity Fund Metrics'!G681</f>
        <v>5.8443557615781572E-3</v>
      </c>
      <c r="D683" s="10">
        <f>'Equity Fund Metrics'!H681</f>
        <v>-1.1151920663643455E-3</v>
      </c>
      <c r="E683" s="10">
        <f>'Equity Fund Metrics'!I681</f>
        <v>6.9595478279425027E-3</v>
      </c>
      <c r="F683" s="10">
        <f>'Equity Fund Metrics'!J681</f>
        <v>-7.6721467496722036E-4</v>
      </c>
      <c r="G683" s="36"/>
      <c r="H683" s="10">
        <f t="array" ref="H683">PRODUCT(1+C$8:C683)</f>
        <v>1.9329973526028235</v>
      </c>
      <c r="I683" s="10">
        <f t="array" ref="I683">PRODUCT(1+D$8:D683)</f>
        <v>1.3963386422509245</v>
      </c>
      <c r="J683" s="10">
        <f t="array" ref="J683">PRODUCT(1+E$8:E683)</f>
        <v>1.4100015365678527</v>
      </c>
      <c r="K683" s="10">
        <f t="array" ref="K683">PRODUCT(1+F$8:F683)</f>
        <v>1.4223176083104085</v>
      </c>
      <c r="L683" s="36"/>
      <c r="M683" s="10">
        <f>1-H683/MAX(H$8:H683)</f>
        <v>8.2378839335159881E-3</v>
      </c>
      <c r="N683" s="10">
        <f>1-I683/MAX(I$8:I683)</f>
        <v>6.1811125982544901E-3</v>
      </c>
      <c r="O683" s="10">
        <f>1-J683/MAX(J$8:J683)</f>
        <v>3.9723790334494913E-3</v>
      </c>
      <c r="P683" s="10">
        <f>1-K683/MAX(K$8:K683)</f>
        <v>5.740685710239446E-3</v>
      </c>
      <c r="Q683" s="36"/>
      <c r="R683" s="10"/>
      <c r="S683" s="10"/>
      <c r="T683" s="10"/>
      <c r="U683" s="11"/>
    </row>
    <row r="684" spans="2:21" x14ac:dyDescent="0.25">
      <c r="B684" s="32">
        <v>43810</v>
      </c>
      <c r="C684" s="10">
        <f>'Equity Fund Metrics'!G682</f>
        <v>8.5294628919392323E-3</v>
      </c>
      <c r="D684" s="10">
        <f>'Equity Fund Metrics'!H682</f>
        <v>2.8387461913961243E-3</v>
      </c>
      <c r="E684" s="10">
        <f>'Equity Fund Metrics'!I682</f>
        <v>5.6907167005431081E-3</v>
      </c>
      <c r="F684" s="10">
        <f>'Equity Fund Metrics'!J682</f>
        <v>3.1232820264232796E-3</v>
      </c>
      <c r="G684" s="36"/>
      <c r="H684" s="10">
        <f t="array" ref="H684">PRODUCT(1+C$8:C684)</f>
        <v>1.949484781792066</v>
      </c>
      <c r="I684" s="10">
        <f t="array" ref="I684">PRODUCT(1+D$8:D684)</f>
        <v>1.4003024932535135</v>
      </c>
      <c r="J684" s="10">
        <f t="array" ref="J684">PRODUCT(1+E$8:E684)</f>
        <v>1.4180254558597907</v>
      </c>
      <c r="K684" s="10">
        <f t="array" ref="K684">PRODUCT(1+F$8:F684)</f>
        <v>1.4267599073323098</v>
      </c>
      <c r="L684" s="36"/>
      <c r="M684" s="10">
        <f>1-H684/MAX(H$8:H684)</f>
        <v>0</v>
      </c>
      <c r="N684" s="10">
        <f>1-I684/MAX(I$8:I684)</f>
        <v>3.3599130167053515E-3</v>
      </c>
      <c r="O684" s="10">
        <f>1-J684/MAX(J$8:J684)</f>
        <v>0</v>
      </c>
      <c r="P684" s="10">
        <f>1-K684/MAX(K$8:K684)</f>
        <v>2.6353334643142157E-3</v>
      </c>
      <c r="Q684" s="36"/>
      <c r="R684" s="10"/>
      <c r="S684" s="10"/>
      <c r="T684" s="10"/>
      <c r="U684" s="11"/>
    </row>
    <row r="685" spans="2:21" x14ac:dyDescent="0.25">
      <c r="B685" s="32">
        <v>43811</v>
      </c>
      <c r="C685" s="10">
        <f>'Equity Fund Metrics'!G683</f>
        <v>2.5483299110904412E-3</v>
      </c>
      <c r="D685" s="10">
        <f>'Equity Fund Metrics'!H683</f>
        <v>8.6189823036171287E-3</v>
      </c>
      <c r="E685" s="10">
        <f>'Equity Fund Metrics'!I683</f>
        <v>-6.0706523925266875E-3</v>
      </c>
      <c r="F685" s="10">
        <f>'Equity Fund Metrics'!J683</f>
        <v>8.3154496839907954E-3</v>
      </c>
      <c r="G685" s="36"/>
      <c r="H685" s="10">
        <f t="array" ref="H685">PRODUCT(1+C$8:C685)</f>
        <v>1.9544527121727222</v>
      </c>
      <c r="I685" s="10">
        <f t="array" ref="I685">PRODUCT(1+D$8:D685)</f>
        <v>1.4123716756625766</v>
      </c>
      <c r="J685" s="10">
        <f t="array" ref="J685">PRODUCT(1+E$8:E685)</f>
        <v>1.4094171162335116</v>
      </c>
      <c r="K685" s="10">
        <f t="array" ref="K685">PRODUCT(1+F$8:F685)</f>
        <v>1.438624057552867</v>
      </c>
      <c r="L685" s="36"/>
      <c r="M685" s="10">
        <f>1-H685/MAX(H$8:H685)</f>
        <v>0</v>
      </c>
      <c r="N685" s="10">
        <f>1-I685/MAX(I$8:I685)</f>
        <v>0</v>
      </c>
      <c r="O685" s="10">
        <f>1-J685/MAX(J$8:J685)</f>
        <v>6.0706523925266875E-3</v>
      </c>
      <c r="P685" s="10">
        <f>1-K685/MAX(K$8:K685)</f>
        <v>0</v>
      </c>
      <c r="Q685" s="36"/>
      <c r="R685" s="10"/>
      <c r="S685" s="10"/>
      <c r="T685" s="10"/>
      <c r="U685" s="11"/>
    </row>
    <row r="686" spans="2:21" x14ac:dyDescent="0.25">
      <c r="B686" s="32">
        <v>43812</v>
      </c>
      <c r="C686" s="10">
        <f>'Equity Fund Metrics'!G684</f>
        <v>1.3593101642568328E-2</v>
      </c>
      <c r="D686" s="10">
        <f>'Equity Fund Metrics'!H684</f>
        <v>5.9929460471574991E-4</v>
      </c>
      <c r="E686" s="10">
        <f>'Equity Fund Metrics'!I684</f>
        <v>1.2993807037852578E-2</v>
      </c>
      <c r="F686" s="10">
        <f>'Equity Fund Metrics'!J684</f>
        <v>1.2489849566083787E-3</v>
      </c>
      <c r="G686" s="36"/>
      <c r="H686" s="10">
        <f t="array" ref="H686">PRODUCT(1+C$8:C686)</f>
        <v>1.9810197865448793</v>
      </c>
      <c r="I686" s="10">
        <f t="array" ref="I686">PRODUCT(1+D$8:D686)</f>
        <v>1.4132181023876544</v>
      </c>
      <c r="J686" s="10">
        <f t="array" ref="J686">PRODUCT(1+E$8:E686)</f>
        <v>1.4277308102776964</v>
      </c>
      <c r="K686" s="10">
        <f t="array" ref="K686">PRODUCT(1+F$8:F686)</f>
        <v>1.4404208773589655</v>
      </c>
      <c r="L686" s="36"/>
      <c r="M686" s="10">
        <f>1-H686/MAX(H$8:H686)</f>
        <v>0</v>
      </c>
      <c r="N686" s="10">
        <f>1-I686/MAX(I$8:I686)</f>
        <v>0</v>
      </c>
      <c r="O686" s="10">
        <f>1-J686/MAX(J$8:J686)</f>
        <v>0</v>
      </c>
      <c r="P686" s="10">
        <f>1-K686/MAX(K$8:K686)</f>
        <v>0</v>
      </c>
      <c r="Q686" s="36"/>
      <c r="R686" s="10"/>
      <c r="S686" s="10"/>
      <c r="T686" s="10"/>
      <c r="U686" s="11"/>
    </row>
    <row r="687" spans="2:21" x14ac:dyDescent="0.25">
      <c r="B687" s="32">
        <v>43815</v>
      </c>
      <c r="C687" s="10">
        <f>'Equity Fund Metrics'!G685</f>
        <v>1.711796127600107E-2</v>
      </c>
      <c r="D687" s="10">
        <f>'Equity Fund Metrics'!H685</f>
        <v>6.8698971631961925E-3</v>
      </c>
      <c r="E687" s="10">
        <f>'Equity Fund Metrics'!I685</f>
        <v>1.0248064112804878E-2</v>
      </c>
      <c r="F687" s="10">
        <f>'Equity Fund Metrics'!J685</f>
        <v>7.3823003688364358E-3</v>
      </c>
      <c r="G687" s="36"/>
      <c r="H687" s="10">
        <f t="array" ref="H687">PRODUCT(1+C$8:C687)</f>
        <v>2.0149308065379463</v>
      </c>
      <c r="I687" s="10">
        <f t="array" ref="I687">PRODUCT(1+D$8:D687)</f>
        <v>1.4229267654202249</v>
      </c>
      <c r="J687" s="10">
        <f t="array" ref="J687">PRODUCT(1+E$8:E687)</f>
        <v>1.4423622871572492</v>
      </c>
      <c r="K687" s="10">
        <f t="array" ref="K687">PRODUCT(1+F$8:F687)</f>
        <v>1.4510544969331725</v>
      </c>
      <c r="L687" s="36"/>
      <c r="M687" s="10">
        <f>1-H687/MAX(H$8:H687)</f>
        <v>0</v>
      </c>
      <c r="N687" s="10">
        <f>1-I687/MAX(I$8:I687)</f>
        <v>0</v>
      </c>
      <c r="O687" s="10">
        <f>1-J687/MAX(J$8:J687)</f>
        <v>0</v>
      </c>
      <c r="P687" s="10">
        <f>1-K687/MAX(K$8:K687)</f>
        <v>0</v>
      </c>
      <c r="Q687" s="36"/>
      <c r="R687" s="10"/>
      <c r="S687" s="10"/>
      <c r="T687" s="10"/>
      <c r="U687" s="11"/>
    </row>
    <row r="688" spans="2:21" x14ac:dyDescent="0.25">
      <c r="B688" s="32">
        <v>43816</v>
      </c>
      <c r="C688" s="10">
        <f>'Equity Fund Metrics'!G686</f>
        <v>1.9654883819777424E-3</v>
      </c>
      <c r="D688" s="10">
        <f>'Equity Fund Metrics'!H686</f>
        <v>2.1915493657465035E-4</v>
      </c>
      <c r="E688" s="10">
        <f>'Equity Fund Metrics'!I686</f>
        <v>1.7463334454030921E-3</v>
      </c>
      <c r="F688" s="10">
        <f>'Equity Fund Metrics'!J686</f>
        <v>3.0647160884480498E-4</v>
      </c>
      <c r="G688" s="36"/>
      <c r="H688" s="10">
        <f t="array" ref="H688">PRODUCT(1+C$8:C688)</f>
        <v>2.0188911296286856</v>
      </c>
      <c r="I688" s="10">
        <f t="array" ref="I688">PRODUCT(1+D$8:D688)</f>
        <v>1.4232386068452509</v>
      </c>
      <c r="J688" s="10">
        <f t="array" ref="J688">PRODUCT(1+E$8:E688)</f>
        <v>1.4448811326597</v>
      </c>
      <c r="K688" s="10">
        <f t="array" ref="K688">PRODUCT(1+F$8:F688)</f>
        <v>1.451499203939369</v>
      </c>
      <c r="L688" s="36"/>
      <c r="M688" s="10">
        <f>1-H688/MAX(H$8:H688)</f>
        <v>0</v>
      </c>
      <c r="N688" s="10">
        <f>1-I688/MAX(I$8:I688)</f>
        <v>0</v>
      </c>
      <c r="O688" s="10">
        <f>1-J688/MAX(J$8:J688)</f>
        <v>0</v>
      </c>
      <c r="P688" s="10">
        <f>1-K688/MAX(K$8:K688)</f>
        <v>0</v>
      </c>
      <c r="Q688" s="36"/>
      <c r="R688" s="10"/>
      <c r="S688" s="10"/>
      <c r="T688" s="10"/>
      <c r="U688" s="11"/>
    </row>
    <row r="689" spans="2:21" x14ac:dyDescent="0.25">
      <c r="B689" s="32">
        <v>43817</v>
      </c>
      <c r="C689" s="10">
        <f>'Equity Fund Metrics'!G687</f>
        <v>-2.3895027761777765E-3</v>
      </c>
      <c r="D689" s="10">
        <f>'Equity Fund Metrics'!H687</f>
        <v>6.2403240200570309E-5</v>
      </c>
      <c r="E689" s="10">
        <f>'Equity Fund Metrics'!I687</f>
        <v>-2.4519060163783468E-3</v>
      </c>
      <c r="F689" s="10">
        <f>'Equity Fund Metrics'!J687</f>
        <v>-6.0192060618347035E-5</v>
      </c>
      <c r="G689" s="36"/>
      <c r="H689" s="10">
        <f t="array" ref="H689">PRODUCT(1+C$8:C689)</f>
        <v>2.014066983669637</v>
      </c>
      <c r="I689" s="10">
        <f t="array" ref="I689">PRODUCT(1+D$8:D689)</f>
        <v>1.4233274215458966</v>
      </c>
      <c r="J689" s="10">
        <f t="array" ref="J689">PRODUCT(1+E$8:E689)</f>
        <v>1.44133841991758</v>
      </c>
      <c r="K689" s="10">
        <f t="array" ref="K689">PRODUCT(1+F$8:F689)</f>
        <v>1.4514118352112981</v>
      </c>
      <c r="L689" s="36"/>
      <c r="M689" s="10">
        <f>1-H689/MAX(H$8:H689)</f>
        <v>2.3895027761778875E-3</v>
      </c>
      <c r="N689" s="10">
        <f>1-I689/MAX(I$8:I689)</f>
        <v>0</v>
      </c>
      <c r="O689" s="10">
        <f>1-J689/MAX(J$8:J689)</f>
        <v>2.4519060163783468E-3</v>
      </c>
      <c r="P689" s="10">
        <f>1-K689/MAX(K$8:K689)</f>
        <v>6.0192060618247112E-5</v>
      </c>
      <c r="Q689" s="36"/>
      <c r="R689" s="10"/>
      <c r="S689" s="10"/>
      <c r="T689" s="10"/>
      <c r="U689" s="11"/>
    </row>
    <row r="690" spans="2:21" x14ac:dyDescent="0.25">
      <c r="B690" s="32">
        <v>43818</v>
      </c>
      <c r="C690" s="10">
        <f>'Equity Fund Metrics'!G688</f>
        <v>1.0007914988146016E-3</v>
      </c>
      <c r="D690" s="10">
        <f>'Equity Fund Metrics'!H688</f>
        <v>4.0989812611198495E-3</v>
      </c>
      <c r="E690" s="10">
        <f>'Equity Fund Metrics'!I688</f>
        <v>-3.0981897623052479E-3</v>
      </c>
      <c r="F690" s="10">
        <f>'Equity Fund Metrics'!J688</f>
        <v>3.9440717730045869E-3</v>
      </c>
      <c r="G690" s="36"/>
      <c r="H690" s="10">
        <f t="array" ref="H690">PRODUCT(1+C$8:C690)</f>
        <v>2.0160826447849369</v>
      </c>
      <c r="I690" s="10">
        <f t="array" ref="I690">PRODUCT(1+D$8:D690)</f>
        <v>1.4291616139752512</v>
      </c>
      <c r="J690" s="10">
        <f t="array" ref="J690">PRODUCT(1+E$8:E690)</f>
        <v>1.4368728799809742</v>
      </c>
      <c r="K690" s="10">
        <f t="array" ref="K690">PRODUCT(1+F$8:F690)</f>
        <v>1.4571363076615598</v>
      </c>
      <c r="L690" s="36"/>
      <c r="M690" s="10">
        <f>1-H690/MAX(H$8:H690)</f>
        <v>1.3911026714279462E-3</v>
      </c>
      <c r="N690" s="10">
        <f>1-I690/MAX(I$8:I690)</f>
        <v>0</v>
      </c>
      <c r="O690" s="10">
        <f>1-J690/MAX(J$8:J690)</f>
        <v>5.5424993085655405E-3</v>
      </c>
      <c r="P690" s="10">
        <f>1-K690/MAX(K$8:K690)</f>
        <v>0</v>
      </c>
      <c r="Q690" s="36"/>
      <c r="R690" s="10"/>
      <c r="S690" s="10"/>
      <c r="T690" s="10"/>
      <c r="U690" s="11"/>
    </row>
    <row r="691" spans="2:21" x14ac:dyDescent="0.25">
      <c r="B691" s="32">
        <v>43819</v>
      </c>
      <c r="C691" s="10">
        <f>'Equity Fund Metrics'!G689</f>
        <v>-2.0712327771954531E-3</v>
      </c>
      <c r="D691" s="10">
        <f>'Equity Fund Metrics'!H689</f>
        <v>4.3843620790768867E-3</v>
      </c>
      <c r="E691" s="10">
        <f>'Equity Fund Metrics'!I689</f>
        <v>-6.4555948562723398E-3</v>
      </c>
      <c r="F691" s="10">
        <f>'Equity Fund Metrics'!J689</f>
        <v>4.0615823362632692E-3</v>
      </c>
      <c r="G691" s="36"/>
      <c r="H691" s="10">
        <f t="array" ref="H691">PRODUCT(1+C$8:C691)</f>
        <v>2.0119068683295236</v>
      </c>
      <c r="I691" s="10">
        <f t="array" ref="I691">PRODUCT(1+D$8:D691)</f>
        <v>1.4354275759604367</v>
      </c>
      <c r="J691" s="10">
        <f t="array" ref="J691">PRODUCT(1+E$8:E691)</f>
        <v>1.4275970108078517</v>
      </c>
      <c r="K691" s="10">
        <f t="array" ref="K691">PRODUCT(1+F$8:F691)</f>
        <v>1.463054586750286</v>
      </c>
      <c r="L691" s="36"/>
      <c r="M691" s="10">
        <f>1-H691/MAX(H$8:H691)</f>
        <v>3.4594541511737686E-3</v>
      </c>
      <c r="N691" s="10">
        <f>1-I691/MAX(I$8:I691)</f>
        <v>0</v>
      </c>
      <c r="O691" s="10">
        <f>1-J691/MAX(J$8:J691)</f>
        <v>1.1962314034810628E-2</v>
      </c>
      <c r="P691" s="10">
        <f>1-K691/MAX(K$8:K691)</f>
        <v>0</v>
      </c>
      <c r="Q691" s="36"/>
      <c r="R691" s="10"/>
      <c r="S691" s="10"/>
      <c r="T691" s="10"/>
      <c r="U691" s="11"/>
    </row>
    <row r="692" spans="2:21" x14ac:dyDescent="0.25">
      <c r="B692" s="32">
        <v>43822</v>
      </c>
      <c r="C692" s="10">
        <f>'Equity Fund Metrics'!G690</f>
        <v>1.6318497511703667E-2</v>
      </c>
      <c r="D692" s="10">
        <f>'Equity Fund Metrics'!H690</f>
        <v>1.5277197988872171E-3</v>
      </c>
      <c r="E692" s="10">
        <f>'Equity Fund Metrics'!I690</f>
        <v>1.479077771281645E-2</v>
      </c>
      <c r="F692" s="10">
        <f>'Equity Fund Metrics'!J690</f>
        <v>2.2672586845280396E-3</v>
      </c>
      <c r="G692" s="36"/>
      <c r="H692" s="10">
        <f t="array" ref="H692">PRODUCT(1+C$8:C692)</f>
        <v>2.0447381655541386</v>
      </c>
      <c r="I692" s="10">
        <f t="array" ref="I692">PRODUCT(1+D$8:D692)</f>
        <v>1.4376205070881001</v>
      </c>
      <c r="J692" s="10">
        <f t="array" ref="J692">PRODUCT(1+E$8:E692)</f>
        <v>1.4487122808581918</v>
      </c>
      <c r="K692" s="10">
        <f t="array" ref="K692">PRODUCT(1+F$8:F692)</f>
        <v>1.4663717099680342</v>
      </c>
      <c r="L692" s="36"/>
      <c r="M692" s="10">
        <f>1-H692/MAX(H$8:H692)</f>
        <v>0</v>
      </c>
      <c r="N692" s="10">
        <f>1-I692/MAX(I$8:I692)</f>
        <v>0</v>
      </c>
      <c r="O692" s="10">
        <f>1-J692/MAX(J$8:J692)</f>
        <v>0</v>
      </c>
      <c r="P692" s="10">
        <f>1-K692/MAX(K$8:K692)</f>
        <v>0</v>
      </c>
      <c r="Q692" s="36"/>
      <c r="R692" s="10"/>
      <c r="S692" s="10"/>
      <c r="T692" s="10"/>
      <c r="U692" s="11"/>
    </row>
    <row r="693" spans="2:21" x14ac:dyDescent="0.25">
      <c r="B693" s="32">
        <v>43823</v>
      </c>
      <c r="C693" s="10">
        <f>'Equity Fund Metrics'!G691</f>
        <v>9.5061995576939395E-4</v>
      </c>
      <c r="D693" s="10">
        <f>'Equity Fund Metrics'!H691</f>
        <v>3.1086228576171493E-5</v>
      </c>
      <c r="E693" s="10">
        <f>'Equity Fund Metrics'!I691</f>
        <v>9.1953372719322246E-4</v>
      </c>
      <c r="F693" s="10">
        <f>'Equity Fund Metrics'!J691</f>
        <v>7.7062914935832611E-5</v>
      </c>
      <c r="G693" s="36"/>
      <c r="H693" s="10">
        <f t="array" ref="H693">PRODUCT(1+C$8:C693)</f>
        <v>2.0466819344586376</v>
      </c>
      <c r="I693" s="10">
        <f t="array" ref="I693">PRODUCT(1+D$8:D693)</f>
        <v>1.4376651972877892</v>
      </c>
      <c r="J693" s="10">
        <f t="array" ref="J693">PRODUCT(1+E$8:E693)</f>
        <v>1.45004442066144</v>
      </c>
      <c r="K693" s="10">
        <f t="array" ref="K693">PRODUCT(1+F$8:F693)</f>
        <v>1.4664847128463838</v>
      </c>
      <c r="L693" s="36"/>
      <c r="M693" s="10">
        <f>1-H693/MAX(H$8:H693)</f>
        <v>0</v>
      </c>
      <c r="N693" s="10">
        <f>1-I693/MAX(I$8:I693)</f>
        <v>0</v>
      </c>
      <c r="O693" s="10">
        <f>1-J693/MAX(J$8:J693)</f>
        <v>0</v>
      </c>
      <c r="P693" s="10">
        <f>1-K693/MAX(K$8:K693)</f>
        <v>0</v>
      </c>
      <c r="Q693" s="36"/>
      <c r="R693" s="10"/>
      <c r="S693" s="10"/>
      <c r="T693" s="10"/>
      <c r="U693" s="11"/>
    </row>
    <row r="694" spans="2:21" x14ac:dyDescent="0.25">
      <c r="B694" s="32">
        <v>43825</v>
      </c>
      <c r="C694" s="10">
        <f>'Equity Fund Metrics'!G692</f>
        <v>1.9840426576370751E-2</v>
      </c>
      <c r="D694" s="10">
        <f>'Equity Fund Metrics'!H692</f>
        <v>5.3232527893849468E-3</v>
      </c>
      <c r="E694" s="10">
        <f>'Equity Fund Metrics'!I692</f>
        <v>1.4517173786985804E-2</v>
      </c>
      <c r="F694" s="10">
        <f>'Equity Fund Metrics'!J692</f>
        <v>6.0491114787342365E-3</v>
      </c>
      <c r="G694" s="36"/>
      <c r="H694" s="10">
        <f t="array" ref="H694">PRODUCT(1+C$8:C694)</f>
        <v>2.0872889771044485</v>
      </c>
      <c r="I694" s="10">
        <f t="array" ref="I694">PRODUCT(1+D$8:D694)</f>
        <v>1.445318252559453</v>
      </c>
      <c r="J694" s="10">
        <f t="array" ref="J694">PRODUCT(1+E$8:E694)</f>
        <v>1.4710949675150313</v>
      </c>
      <c r="K694" s="10">
        <f t="array" ref="K694">PRODUCT(1+F$8:F694)</f>
        <v>1.4753556423562511</v>
      </c>
      <c r="L694" s="36"/>
      <c r="M694" s="10">
        <f>1-H694/MAX(H$8:H694)</f>
        <v>0</v>
      </c>
      <c r="N694" s="10">
        <f>1-I694/MAX(I$8:I694)</f>
        <v>0</v>
      </c>
      <c r="O694" s="10">
        <f>1-J694/MAX(J$8:J694)</f>
        <v>0</v>
      </c>
      <c r="P694" s="10">
        <f>1-K694/MAX(K$8:K694)</f>
        <v>0</v>
      </c>
      <c r="Q694" s="36"/>
      <c r="R694" s="10"/>
      <c r="S694" s="10"/>
      <c r="T694" s="10"/>
      <c r="U694" s="11"/>
    </row>
    <row r="695" spans="2:21" x14ac:dyDescent="0.25">
      <c r="B695" s="32">
        <v>43826</v>
      </c>
      <c r="C695" s="10">
        <f>'Equity Fund Metrics'!G693</f>
        <v>-3.7962026421312078E-4</v>
      </c>
      <c r="D695" s="10">
        <f>'Equity Fund Metrics'!H693</f>
        <v>-2.4785456094089664E-4</v>
      </c>
      <c r="E695" s="10">
        <f>'Equity Fund Metrics'!I693</f>
        <v>-1.3176570327222414E-4</v>
      </c>
      <c r="F695" s="10">
        <f>'Equity Fund Metrics'!J693</f>
        <v>-2.5444284610450787E-4</v>
      </c>
      <c r="G695" s="36"/>
      <c r="H695" s="10">
        <f t="array" ref="H695">PRODUCT(1+C$8:C695)</f>
        <v>2.0864965999114711</v>
      </c>
      <c r="I695" s="10">
        <f t="array" ref="I695">PRODUCT(1+D$8:D695)</f>
        <v>1.4449600238385449</v>
      </c>
      <c r="J695" s="10">
        <f t="array" ref="J695">PRODUCT(1+E$8:E695)</f>
        <v>1.4709011276520565</v>
      </c>
      <c r="K695" s="10">
        <f t="array" ref="K695">PRODUCT(1+F$8:F695)</f>
        <v>1.4749802486675936</v>
      </c>
      <c r="L695" s="36"/>
      <c r="M695" s="10">
        <f>1-H695/MAX(H$8:H695)</f>
        <v>3.7962026421312078E-4</v>
      </c>
      <c r="N695" s="10">
        <f>1-I695/MAX(I$8:I695)</f>
        <v>2.4785456094100766E-4</v>
      </c>
      <c r="O695" s="10">
        <f>1-J695/MAX(J$8:J695)</f>
        <v>1.3176570327222414E-4</v>
      </c>
      <c r="P695" s="10">
        <f>1-K695/MAX(K$8:K695)</f>
        <v>2.5444284610454115E-4</v>
      </c>
      <c r="Q695" s="36"/>
      <c r="R695" s="10"/>
      <c r="S695" s="10"/>
      <c r="T695" s="10"/>
      <c r="U695" s="11"/>
    </row>
    <row r="696" spans="2:21" x14ac:dyDescent="0.25">
      <c r="B696" s="32">
        <v>43829</v>
      </c>
      <c r="C696" s="10">
        <f>'Equity Fund Metrics'!G694</f>
        <v>5.9350899230599108E-3</v>
      </c>
      <c r="D696" s="10">
        <f>'Equity Fund Metrics'!H694</f>
        <v>-5.5131704767559242E-3</v>
      </c>
      <c r="E696" s="10">
        <f>'Equity Fund Metrics'!I694</f>
        <v>1.1448260399815835E-2</v>
      </c>
      <c r="F696" s="10">
        <f>'Equity Fund Metrics'!J694</f>
        <v>-4.9407574567651323E-3</v>
      </c>
      <c r="G696" s="36"/>
      <c r="H696" s="10">
        <f t="array" ref="H696">PRODUCT(1+C$8:C696)</f>
        <v>2.0988801448561043</v>
      </c>
      <c r="I696" s="10">
        <f t="array" ref="I696">PRODUCT(1+D$8:D696)</f>
        <v>1.4369937128950256</v>
      </c>
      <c r="J696" s="10">
        <f t="array" ref="J696">PRODUCT(1+E$8:E696)</f>
        <v>1.4877403867837999</v>
      </c>
      <c r="K696" s="10">
        <f t="array" ref="K696">PRODUCT(1+F$8:F696)</f>
        <v>1.4676927290054078</v>
      </c>
      <c r="L696" s="36"/>
      <c r="M696" s="10">
        <f>1-H696/MAX(H$8:H696)</f>
        <v>0</v>
      </c>
      <c r="N696" s="10">
        <f>1-I696/MAX(I$8:I696)</f>
        <v>5.7596585732490047E-3</v>
      </c>
      <c r="O696" s="10">
        <f>1-J696/MAX(J$8:J696)</f>
        <v>0</v>
      </c>
      <c r="P696" s="10">
        <f>1-K696/MAX(K$8:K696)</f>
        <v>5.1939431624804522E-3</v>
      </c>
      <c r="Q696" s="36"/>
      <c r="R696" s="10"/>
      <c r="S696" s="10"/>
      <c r="T696" s="10"/>
      <c r="U696" s="11"/>
    </row>
    <row r="697" spans="2:21" x14ac:dyDescent="0.25">
      <c r="B697" s="32">
        <v>43830</v>
      </c>
      <c r="C697" s="10">
        <f>'Equity Fund Metrics'!G695</f>
        <v>7.3067714301393583E-3</v>
      </c>
      <c r="D697" s="10">
        <f>'Equity Fund Metrics'!H695</f>
        <v>2.4294248871732371E-3</v>
      </c>
      <c r="E697" s="10">
        <f>'Equity Fund Metrics'!I695</f>
        <v>4.8773465429661211E-3</v>
      </c>
      <c r="F697" s="10">
        <f>'Equity Fund Metrics'!J695</f>
        <v>2.673292214321543E-3</v>
      </c>
      <c r="G697" s="36"/>
      <c r="H697" s="10">
        <f t="array" ref="H697">PRODUCT(1+C$8:C697)</f>
        <v>2.1142161823338257</v>
      </c>
      <c r="I697" s="10">
        <f t="array" ref="I697">PRODUCT(1+D$8:D697)</f>
        <v>1.4404847811838444</v>
      </c>
      <c r="J697" s="10">
        <f t="array" ref="J697">PRODUCT(1+E$8:E697)</f>
        <v>1.4949966122161109</v>
      </c>
      <c r="K697" s="10">
        <f t="array" ref="K697">PRODUCT(1+F$8:F697)</f>
        <v>1.4716163005508742</v>
      </c>
      <c r="L697" s="36"/>
      <c r="M697" s="10">
        <f>1-H697/MAX(H$8:H697)</f>
        <v>0</v>
      </c>
      <c r="N697" s="10">
        <f>1-I697/MAX(I$8:I697)</f>
        <v>3.3442263439552589E-3</v>
      </c>
      <c r="O697" s="10">
        <f>1-J697/MAX(J$8:J697)</f>
        <v>0</v>
      </c>
      <c r="P697" s="10">
        <f>1-K697/MAX(K$8:K697)</f>
        <v>2.534535875976851E-3</v>
      </c>
      <c r="Q697" s="36"/>
      <c r="R697" s="10"/>
      <c r="S697" s="10"/>
      <c r="T697" s="10"/>
      <c r="U697" s="11"/>
    </row>
    <row r="698" spans="2:21" x14ac:dyDescent="0.25">
      <c r="B698" s="32">
        <v>43832</v>
      </c>
      <c r="C698" s="10">
        <f>'Equity Fund Metrics'!G696</f>
        <v>2.2816178518201502E-2</v>
      </c>
      <c r="D698" s="10">
        <f>'Equity Fund Metrics'!H696</f>
        <v>9.3518979775788491E-3</v>
      </c>
      <c r="E698" s="10">
        <f>'Equity Fund Metrics'!I696</f>
        <v>1.3464280540622653E-2</v>
      </c>
      <c r="F698" s="10">
        <f>'Equity Fund Metrics'!J696</f>
        <v>1.002511200460998E-2</v>
      </c>
      <c r="G698" s="36"/>
      <c r="H698" s="10">
        <f t="array" ref="H698">PRODUCT(1+C$8:C698)</f>
        <v>2.1624545161760249</v>
      </c>
      <c r="I698" s="10">
        <f t="array" ref="I698">PRODUCT(1+D$8:D698)</f>
        <v>1.4539560478957307</v>
      </c>
      <c r="J698" s="10">
        <f t="array" ref="J698">PRODUCT(1+E$8:E698)</f>
        <v>1.515125666010269</v>
      </c>
      <c r="K698" s="10">
        <f t="array" ref="K698">PRODUCT(1+F$8:F698)</f>
        <v>1.4863694187917065</v>
      </c>
      <c r="L698" s="36"/>
      <c r="M698" s="10">
        <f>1-H698/MAX(H$8:H698)</f>
        <v>0</v>
      </c>
      <c r="N698" s="10">
        <f>1-I698/MAX(I$8:I698)</f>
        <v>0</v>
      </c>
      <c r="O698" s="10">
        <f>1-J698/MAX(J$8:J698)</f>
        <v>0</v>
      </c>
      <c r="P698" s="10">
        <f>1-K698/MAX(K$8:K698)</f>
        <v>0</v>
      </c>
      <c r="Q698" s="36"/>
      <c r="R698" s="10"/>
      <c r="S698" s="10"/>
      <c r="T698" s="10"/>
      <c r="U698" s="11"/>
    </row>
    <row r="699" spans="2:21" x14ac:dyDescent="0.25">
      <c r="B699" s="32">
        <v>43833</v>
      </c>
      <c r="C699" s="10">
        <f>'Equity Fund Metrics'!G697</f>
        <v>-9.7220818344826432E-3</v>
      </c>
      <c r="D699" s="10">
        <f>'Equity Fund Metrics'!H697</f>
        <v>-7.5722853713430238E-3</v>
      </c>
      <c r="E699" s="10">
        <f>'Equity Fund Metrics'!I697</f>
        <v>-2.1497964631396194E-3</v>
      </c>
      <c r="F699" s="10">
        <f>'Equity Fund Metrics'!J697</f>
        <v>-7.6797751945000044E-3</v>
      </c>
      <c r="G699" s="36"/>
      <c r="H699" s="10">
        <f t="array" ref="H699">PRODUCT(1+C$8:C699)</f>
        <v>2.1414309564064151</v>
      </c>
      <c r="I699" s="10">
        <f t="array" ref="I699">PRODUCT(1+D$8:D699)</f>
        <v>1.4429462777836741</v>
      </c>
      <c r="J699" s="10">
        <f t="array" ref="J699">PRODUCT(1+E$8:E699)</f>
        <v>1.511868454212268</v>
      </c>
      <c r="K699" s="10">
        <f t="array" ref="K699">PRODUCT(1+F$8:F699)</f>
        <v>1.4749544357994064</v>
      </c>
      <c r="L699" s="36"/>
      <c r="M699" s="10">
        <f>1-H699/MAX(H$8:H699)</f>
        <v>9.7220818344826432E-3</v>
      </c>
      <c r="N699" s="10">
        <f>1-I699/MAX(I$8:I699)</f>
        <v>7.5722853713430238E-3</v>
      </c>
      <c r="O699" s="10">
        <f>1-J699/MAX(J$8:J699)</f>
        <v>2.1497964631396194E-3</v>
      </c>
      <c r="P699" s="10">
        <f>1-K699/MAX(K$8:K699)</f>
        <v>7.679775194500027E-3</v>
      </c>
      <c r="Q699" s="36"/>
      <c r="R699" s="10"/>
      <c r="S699" s="10"/>
      <c r="T699" s="10"/>
      <c r="U699" s="11"/>
    </row>
    <row r="700" spans="2:21" x14ac:dyDescent="0.25">
      <c r="B700" s="32">
        <v>43836</v>
      </c>
      <c r="C700" s="10">
        <f>'Equity Fund Metrics'!G698</f>
        <v>7.9684597960183456E-3</v>
      </c>
      <c r="D700" s="10">
        <f>'Equity Fund Metrics'!H698</f>
        <v>3.8149821850228527E-3</v>
      </c>
      <c r="E700" s="10">
        <f>'Equity Fund Metrics'!I698</f>
        <v>4.153477610995493E-3</v>
      </c>
      <c r="F700" s="10">
        <f>'Equity Fund Metrics'!J698</f>
        <v>4.0226560655726266E-3</v>
      </c>
      <c r="G700" s="36"/>
      <c r="H700" s="10">
        <f t="array" ref="H700">PRODUCT(1+C$8:C700)</f>
        <v>2.1584948628884888</v>
      </c>
      <c r="I700" s="10">
        <f t="array" ref="I700">PRODUCT(1+D$8:D700)</f>
        <v>1.4484510921273639</v>
      </c>
      <c r="J700" s="10">
        <f t="array" ref="J700">PRODUCT(1+E$8:E700)</f>
        <v>1.5181479659876089</v>
      </c>
      <c r="K700" s="10">
        <f t="array" ref="K700">PRODUCT(1+F$8:F700)</f>
        <v>1.4808876702070184</v>
      </c>
      <c r="L700" s="36"/>
      <c r="M700" s="10">
        <f>1-H700/MAX(H$8:H700)</f>
        <v>1.8310920566959599E-3</v>
      </c>
      <c r="N700" s="10">
        <f>1-I700/MAX(I$8:I700)</f>
        <v>3.7861913201118202E-3</v>
      </c>
      <c r="O700" s="10">
        <f>1-J700/MAX(J$8:J700)</f>
        <v>0</v>
      </c>
      <c r="P700" s="10">
        <f>1-K700/MAX(K$8:K700)</f>
        <v>3.6880122231957024E-3</v>
      </c>
      <c r="Q700" s="36"/>
      <c r="R700" s="10"/>
      <c r="S700" s="10"/>
      <c r="T700" s="10"/>
      <c r="U700" s="11"/>
    </row>
    <row r="701" spans="2:21" x14ac:dyDescent="0.25">
      <c r="B701" s="32">
        <v>43837</v>
      </c>
      <c r="C701" s="10">
        <f>'Equity Fund Metrics'!G699</f>
        <v>-4.7030630316767796E-3</v>
      </c>
      <c r="D701" s="10">
        <f>'Equity Fund Metrics'!H699</f>
        <v>-2.811795324187627E-3</v>
      </c>
      <c r="E701" s="10">
        <f>'Equity Fund Metrics'!I699</f>
        <v>-1.8912677074891526E-3</v>
      </c>
      <c r="F701" s="10">
        <f>'Equity Fund Metrics'!J699</f>
        <v>-2.9063587095620844E-3</v>
      </c>
      <c r="G701" s="36"/>
      <c r="H701" s="10">
        <f t="array" ref="H701">PRODUCT(1+C$8:C701)</f>
        <v>2.1483433254947739</v>
      </c>
      <c r="I701" s="10">
        <f t="array" ref="I701">PRODUCT(1+D$8:D701)</f>
        <v>1.4443783441192057</v>
      </c>
      <c r="J701" s="10">
        <f t="array" ref="J701">PRODUCT(1+E$8:E701)</f>
        <v>1.5152767417643462</v>
      </c>
      <c r="K701" s="10">
        <f t="array" ref="K701">PRODUCT(1+F$8:F701)</f>
        <v>1.476583679428829</v>
      </c>
      <c r="L701" s="36"/>
      <c r="M701" s="10">
        <f>1-H701/MAX(H$8:H701)</f>
        <v>6.525543347013163E-3</v>
      </c>
      <c r="N701" s="10">
        <f>1-I701/MAX(I$8:I701)</f>
        <v>6.5873406492490405E-3</v>
      </c>
      <c r="O701" s="10">
        <f>1-J701/MAX(J$8:J701)</f>
        <v>1.8912677074891526E-3</v>
      </c>
      <c r="P701" s="10">
        <f>1-K701/MAX(K$8:K701)</f>
        <v>6.5836522463120772E-3</v>
      </c>
      <c r="Q701" s="36"/>
      <c r="R701" s="10"/>
      <c r="S701" s="10"/>
      <c r="T701" s="10"/>
      <c r="U701" s="11"/>
    </row>
    <row r="702" spans="2:21" x14ac:dyDescent="0.25">
      <c r="B702" s="32">
        <v>43838</v>
      </c>
      <c r="C702" s="10">
        <f>'Equity Fund Metrics'!G700</f>
        <v>1.6086114363402571E-2</v>
      </c>
      <c r="D702" s="10">
        <f>'Equity Fund Metrics'!H700</f>
        <v>5.3296481161322351E-3</v>
      </c>
      <c r="E702" s="10">
        <f>'Equity Fund Metrics'!I700</f>
        <v>1.0756466247270335E-2</v>
      </c>
      <c r="F702" s="10">
        <f>'Equity Fund Metrics'!J700</f>
        <v>5.8674714284957519E-3</v>
      </c>
      <c r="G702" s="36"/>
      <c r="H702" s="10">
        <f t="array" ref="H702">PRODUCT(1+C$8:C702)</f>
        <v>2.1829018219205354</v>
      </c>
      <c r="I702" s="10">
        <f t="array" ref="I702">PRODUCT(1+D$8:D702)</f>
        <v>1.4520763724399228</v>
      </c>
      <c r="J702" s="10">
        <f t="array" ref="J702">PRODUCT(1+E$8:E702)</f>
        <v>1.5315757648924082</v>
      </c>
      <c r="K702" s="10">
        <f t="array" ref="K702">PRODUCT(1+F$8:F702)</f>
        <v>1.4852474919796606</v>
      </c>
      <c r="L702" s="36"/>
      <c r="M702" s="10">
        <f>1-H702/MAX(H$8:H702)</f>
        <v>0</v>
      </c>
      <c r="N702" s="10">
        <f>1-I702/MAX(I$8:I702)</f>
        <v>1.2928007407984055E-3</v>
      </c>
      <c r="O702" s="10">
        <f>1-J702/MAX(J$8:J702)</f>
        <v>0</v>
      </c>
      <c r="P702" s="10">
        <f>1-K702/MAX(K$8:K702)</f>
        <v>7.5481020926682074E-4</v>
      </c>
      <c r="Q702" s="36"/>
      <c r="R702" s="10"/>
      <c r="S702" s="10"/>
      <c r="T702" s="10"/>
      <c r="U702" s="11"/>
    </row>
    <row r="703" spans="2:21" x14ac:dyDescent="0.25">
      <c r="B703" s="32">
        <v>43839</v>
      </c>
      <c r="C703" s="10">
        <f>'Equity Fund Metrics'!G701</f>
        <v>2.1240947814675115E-2</v>
      </c>
      <c r="D703" s="10">
        <f>'Equity Fund Metrics'!H701</f>
        <v>6.780723115457965E-3</v>
      </c>
      <c r="E703" s="10">
        <f>'Equity Fund Metrics'!I701</f>
        <v>1.446022469921715E-2</v>
      </c>
      <c r="F703" s="10">
        <f>'Equity Fund Metrics'!J701</f>
        <v>7.5037343504188222E-3</v>
      </c>
      <c r="G703" s="36"/>
      <c r="H703" s="10">
        <f t="array" ref="H703">PRODUCT(1+C$8:C703)</f>
        <v>2.2292687256045087</v>
      </c>
      <c r="I703" s="10">
        <f t="array" ref="I703">PRODUCT(1+D$8:D703)</f>
        <v>1.4619225002639367</v>
      </c>
      <c r="J703" s="10">
        <f t="array" ref="J703">PRODUCT(1+E$8:E703)</f>
        <v>1.5537226945966278</v>
      </c>
      <c r="K703" s="10">
        <f t="array" ref="K703">PRODUCT(1+F$8:F703)</f>
        <v>1.4963923946041016</v>
      </c>
      <c r="L703" s="36"/>
      <c r="M703" s="10">
        <f>1-H703/MAX(H$8:H703)</f>
        <v>0</v>
      </c>
      <c r="N703" s="10">
        <f>1-I703/MAX(I$8:I703)</f>
        <v>0</v>
      </c>
      <c r="O703" s="10">
        <f>1-J703/MAX(J$8:J703)</f>
        <v>0</v>
      </c>
      <c r="P703" s="10">
        <f>1-K703/MAX(K$8:K703)</f>
        <v>0</v>
      </c>
      <c r="Q703" s="36"/>
      <c r="R703" s="10"/>
      <c r="S703" s="10"/>
      <c r="T703" s="10"/>
      <c r="U703" s="11"/>
    </row>
    <row r="704" spans="2:21" x14ac:dyDescent="0.25">
      <c r="B704" s="32">
        <v>43840</v>
      </c>
      <c r="C704" s="10">
        <f>'Equity Fund Metrics'!G702</f>
        <v>2.260551183492554E-3</v>
      </c>
      <c r="D704" s="10">
        <f>'Equity Fund Metrics'!H702</f>
        <v>-2.8776901861371496E-3</v>
      </c>
      <c r="E704" s="10">
        <f>'Equity Fund Metrics'!I702</f>
        <v>5.1382413696297036E-3</v>
      </c>
      <c r="F704" s="10">
        <f>'Equity Fund Metrics'!J702</f>
        <v>-2.6207781176556645E-3</v>
      </c>
      <c r="G704" s="36"/>
      <c r="H704" s="10">
        <f t="array" ref="H704">PRODUCT(1+C$8:C704)</f>
        <v>2.2343081016604969</v>
      </c>
      <c r="I704" s="10">
        <f t="array" ref="I704">PRODUCT(1+D$8:D704)</f>
        <v>1.4577155402320341</v>
      </c>
      <c r="J704" s="10">
        <f t="array" ref="J704">PRODUCT(1+E$8:E704)</f>
        <v>1.5617060968229368</v>
      </c>
      <c r="K704" s="10">
        <f t="array" ref="K704">PRODUCT(1+F$8:F704)</f>
        <v>1.4924706821608966</v>
      </c>
      <c r="L704" s="36"/>
      <c r="M704" s="10">
        <f>1-H704/MAX(H$8:H704)</f>
        <v>0</v>
      </c>
      <c r="N704" s="10">
        <f>1-I704/MAX(I$8:I704)</f>
        <v>2.8776901861371496E-3</v>
      </c>
      <c r="O704" s="10">
        <f>1-J704/MAX(J$8:J704)</f>
        <v>0</v>
      </c>
      <c r="P704" s="10">
        <f>1-K704/MAX(K$8:K704)</f>
        <v>2.6207781176557088E-3</v>
      </c>
      <c r="Q704" s="36"/>
      <c r="R704" s="10"/>
      <c r="S704" s="10"/>
      <c r="T704" s="10"/>
      <c r="U704" s="11"/>
    </row>
    <row r="705" spans="2:21" x14ac:dyDescent="0.25">
      <c r="B705" s="32">
        <v>43843</v>
      </c>
      <c r="C705" s="10">
        <f>'Equity Fund Metrics'!G703</f>
        <v>2.1364395445565787E-2</v>
      </c>
      <c r="D705" s="10">
        <f>'Equity Fund Metrics'!H703</f>
        <v>6.8771226937494045E-3</v>
      </c>
      <c r="E705" s="10">
        <f>'Equity Fund Metrics'!I703</f>
        <v>1.4487272751816382E-2</v>
      </c>
      <c r="F705" s="10">
        <f>'Equity Fund Metrics'!J703</f>
        <v>7.6014863313402237E-3</v>
      </c>
      <c r="G705" s="36"/>
      <c r="H705" s="10">
        <f t="array" ref="H705">PRODUCT(1+C$8:C705)</f>
        <v>2.2820427434916031</v>
      </c>
      <c r="I705" s="10">
        <f t="array" ref="I705">PRODUCT(1+D$8:D705)</f>
        <v>1.4677404288547951</v>
      </c>
      <c r="J705" s="10">
        <f t="array" ref="J705">PRODUCT(1+E$8:E705)</f>
        <v>1.5843309590057852</v>
      </c>
      <c r="K705" s="10">
        <f t="array" ref="K705">PRODUCT(1+F$8:F705)</f>
        <v>1.5038156776512688</v>
      </c>
      <c r="L705" s="36"/>
      <c r="M705" s="10">
        <f>1-H705/MAX(H$8:H705)</f>
        <v>0</v>
      </c>
      <c r="N705" s="10">
        <f>1-I705/MAX(I$8:I705)</f>
        <v>0</v>
      </c>
      <c r="O705" s="10">
        <f>1-J705/MAX(J$8:J705)</f>
        <v>0</v>
      </c>
      <c r="P705" s="10">
        <f>1-K705/MAX(K$8:K705)</f>
        <v>0</v>
      </c>
      <c r="Q705" s="36"/>
      <c r="R705" s="10"/>
      <c r="S705" s="10"/>
      <c r="T705" s="10"/>
      <c r="U705" s="11"/>
    </row>
    <row r="706" spans="2:21" x14ac:dyDescent="0.25">
      <c r="B706" s="32">
        <v>43844</v>
      </c>
      <c r="C706" s="10">
        <f>'Equity Fund Metrics'!G704</f>
        <v>-1.3503140169593864E-2</v>
      </c>
      <c r="D706" s="10">
        <f>'Equity Fund Metrics'!H704</f>
        <v>-1.5245347769688999E-3</v>
      </c>
      <c r="E706" s="10">
        <f>'Equity Fund Metrics'!I704</f>
        <v>-1.1978605392624964E-2</v>
      </c>
      <c r="F706" s="10">
        <f>'Equity Fund Metrics'!J704</f>
        <v>-2.1234650466001479E-3</v>
      </c>
      <c r="G706" s="36"/>
      <c r="H706" s="10">
        <f t="array" ref="H706">PRODUCT(1+C$8:C706)</f>
        <v>2.2512280004532315</v>
      </c>
      <c r="I706" s="10">
        <f t="array" ref="I706">PRODUCT(1+D$8:D706)</f>
        <v>1.4655028075274428</v>
      </c>
      <c r="J706" s="10">
        <f t="array" ref="J706">PRODUCT(1+E$8:E706)</f>
        <v>1.5653528836365358</v>
      </c>
      <c r="K706" s="10">
        <f t="array" ref="K706">PRODUCT(1+F$8:F706)</f>
        <v>1.500622377623247</v>
      </c>
      <c r="L706" s="36"/>
      <c r="M706" s="10">
        <f>1-H706/MAX(H$8:H706)</f>
        <v>1.3503140169593864E-2</v>
      </c>
      <c r="N706" s="10">
        <f>1-I706/MAX(I$8:I706)</f>
        <v>1.5245347769687889E-3</v>
      </c>
      <c r="O706" s="10">
        <f>1-J706/MAX(J$8:J706)</f>
        <v>1.1978605392624964E-2</v>
      </c>
      <c r="P706" s="10">
        <f>1-K706/MAX(K$8:K706)</f>
        <v>2.1234650466001037E-3</v>
      </c>
      <c r="Q706" s="36"/>
      <c r="R706" s="10"/>
      <c r="S706" s="10"/>
      <c r="T706" s="10"/>
      <c r="U706" s="11"/>
    </row>
    <row r="707" spans="2:21" x14ac:dyDescent="0.25">
      <c r="B707" s="32">
        <v>43845</v>
      </c>
      <c r="C707" s="10">
        <f>'Equity Fund Metrics'!G705</f>
        <v>-4.2855922992635076E-3</v>
      </c>
      <c r="D707" s="10">
        <f>'Equity Fund Metrics'!H705</f>
        <v>2.2598955109538466E-3</v>
      </c>
      <c r="E707" s="10">
        <f>'Equity Fund Metrics'!I705</f>
        <v>-6.5454878102173542E-3</v>
      </c>
      <c r="F707" s="10">
        <f>'Equity Fund Metrics'!J705</f>
        <v>1.9326211204429788E-3</v>
      </c>
      <c r="G707" s="36"/>
      <c r="H707" s="10">
        <f t="array" ref="H707">PRODUCT(1+C$8:C707)</f>
        <v>2.2415801550706025</v>
      </c>
      <c r="I707" s="10">
        <f t="array" ref="I707">PRODUCT(1+D$8:D707)</f>
        <v>1.4688146907434643</v>
      </c>
      <c r="J707" s="10">
        <f t="array" ref="J707">PRODUCT(1+E$8:E707)</f>
        <v>1.5551068854180043</v>
      </c>
      <c r="K707" s="10">
        <f t="array" ref="K707">PRODUCT(1+F$8:F707)</f>
        <v>1.503522512124051</v>
      </c>
      <c r="L707" s="36"/>
      <c r="M707" s="10">
        <f>1-H707/MAX(H$8:H707)</f>
        <v>1.7730863515330819E-2</v>
      </c>
      <c r="N707" s="10">
        <f>1-I707/MAX(I$8:I707)</f>
        <v>0</v>
      </c>
      <c r="O707" s="10">
        <f>1-J707/MAX(J$8:J707)</f>
        <v>1.8445687387261489E-2</v>
      </c>
      <c r="P707" s="10">
        <f>1-K707/MAX(K$8:K707)</f>
        <v>1.9494777955475495E-4</v>
      </c>
      <c r="Q707" s="36"/>
      <c r="R707" s="10"/>
      <c r="S707" s="10"/>
      <c r="T707" s="10"/>
      <c r="U707" s="11"/>
    </row>
    <row r="708" spans="2:21" x14ac:dyDescent="0.25">
      <c r="B708" s="32">
        <v>43846</v>
      </c>
      <c r="C708" s="10">
        <f>'Equity Fund Metrics'!G706</f>
        <v>1.2526351174691142E-2</v>
      </c>
      <c r="D708" s="10">
        <f>'Equity Fund Metrics'!H706</f>
        <v>8.3185343434795112E-3</v>
      </c>
      <c r="E708" s="10">
        <f>'Equity Fund Metrics'!I706</f>
        <v>4.2078168312116304E-3</v>
      </c>
      <c r="F708" s="10">
        <f>'Equity Fund Metrics'!J706</f>
        <v>8.5289251850400923E-3</v>
      </c>
      <c r="G708" s="36"/>
      <c r="H708" s="10">
        <f t="array" ref="H708">PRODUCT(1+C$8:C708)</f>
        <v>2.2696589752792353</v>
      </c>
      <c r="I708" s="10">
        <f t="array" ref="I708">PRODUCT(1+D$8:D708)</f>
        <v>1.4810330761926209</v>
      </c>
      <c r="J708" s="10">
        <f t="array" ref="J708">PRODUCT(1+E$8:E708)</f>
        <v>1.5616504903447994</v>
      </c>
      <c r="K708" s="10">
        <f t="array" ref="K708">PRODUCT(1+F$8:F708)</f>
        <v>1.5163459431439803</v>
      </c>
      <c r="L708" s="36"/>
      <c r="M708" s="10">
        <f>1-H708/MAX(H$8:H708)</f>
        <v>5.4266153636632897E-3</v>
      </c>
      <c r="N708" s="10">
        <f>1-I708/MAX(I$8:I708)</f>
        <v>0</v>
      </c>
      <c r="O708" s="10">
        <f>1-J708/MAX(J$8:J708)</f>
        <v>1.4315486629901231E-2</v>
      </c>
      <c r="P708" s="10">
        <f>1-K708/MAX(K$8:K708)</f>
        <v>0</v>
      </c>
      <c r="Q708" s="36"/>
      <c r="R708" s="10"/>
      <c r="S708" s="10"/>
      <c r="T708" s="10"/>
      <c r="U708" s="11"/>
    </row>
    <row r="709" spans="2:21" x14ac:dyDescent="0.25">
      <c r="B709" s="32">
        <v>43847</v>
      </c>
      <c r="C709" s="10">
        <f>'Equity Fund Metrics'!G707</f>
        <v>1.1071120179569238E-2</v>
      </c>
      <c r="D709" s="10">
        <f>'Equity Fund Metrics'!H707</f>
        <v>3.1125149072694924E-3</v>
      </c>
      <c r="E709" s="10">
        <f>'Equity Fund Metrics'!I707</f>
        <v>7.9586052722997458E-3</v>
      </c>
      <c r="F709" s="10">
        <f>'Equity Fund Metrics'!J707</f>
        <v>3.5104451708844794E-3</v>
      </c>
      <c r="G709" s="36"/>
      <c r="H709" s="10">
        <f t="array" ref="H709">PRODUCT(1+C$8:C709)</f>
        <v>2.2947866425611898</v>
      </c>
      <c r="I709" s="10">
        <f t="array" ref="I709">PRODUCT(1+D$8:D709)</f>
        <v>1.4856428137204296</v>
      </c>
      <c r="J709" s="10">
        <f t="array" ref="J709">PRODUCT(1+E$8:E709)</f>
        <v>1.5740790501707471</v>
      </c>
      <c r="K709" s="10">
        <f t="array" ref="K709">PRODUCT(1+F$8:F709)</f>
        <v>1.5216689924374804</v>
      </c>
      <c r="L709" s="36"/>
      <c r="M709" s="10">
        <f>1-H709/MAX(H$8:H709)</f>
        <v>0</v>
      </c>
      <c r="N709" s="10">
        <f>1-I709/MAX(I$8:I709)</f>
        <v>0</v>
      </c>
      <c r="O709" s="10">
        <f>1-J709/MAX(J$8:J709)</f>
        <v>6.4708126649696274E-3</v>
      </c>
      <c r="P709" s="10">
        <f>1-K709/MAX(K$8:K709)</f>
        <v>0</v>
      </c>
      <c r="Q709" s="36"/>
      <c r="R709" s="10"/>
      <c r="S709" s="10"/>
      <c r="T709" s="10"/>
      <c r="U709" s="11"/>
    </row>
    <row r="710" spans="2:21" x14ac:dyDescent="0.25">
      <c r="B710" s="32">
        <v>43851</v>
      </c>
      <c r="C710" s="10">
        <f>'Equity Fund Metrics'!G708</f>
        <v>-6.7768787537643149E-3</v>
      </c>
      <c r="D710" s="10">
        <f>'Equity Fund Metrics'!H708</f>
        <v>-1.958336514407133E-3</v>
      </c>
      <c r="E710" s="10">
        <f>'Equity Fund Metrics'!I708</f>
        <v>-4.818542239357182E-3</v>
      </c>
      <c r="F710" s="10">
        <f>'Equity Fund Metrics'!J708</f>
        <v>-2.1992636263749922E-3</v>
      </c>
      <c r="G710" s="36"/>
      <c r="H710" s="10">
        <f t="array" ref="H710">PRODUCT(1+C$8:C710)</f>
        <v>2.2792351517187948</v>
      </c>
      <c r="I710" s="10">
        <f t="array" ref="I710">PRODUCT(1+D$8:D710)</f>
        <v>1.4827334251509543</v>
      </c>
      <c r="J710" s="10">
        <f t="array" ref="J710">PRODUCT(1+E$8:E710)</f>
        <v>1.5664942837794122</v>
      </c>
      <c r="K710" s="10">
        <f t="array" ref="K710">PRODUCT(1+F$8:F710)</f>
        <v>1.5183224411710299</v>
      </c>
      <c r="L710" s="36"/>
      <c r="M710" s="10">
        <f>1-H710/MAX(H$8:H710)</f>
        <v>6.7768787537643149E-3</v>
      </c>
      <c r="N710" s="10">
        <f>1-I710/MAX(I$8:I710)</f>
        <v>1.958336514407133E-3</v>
      </c>
      <c r="O710" s="10">
        <f>1-J710/MAX(J$8:J710)</f>
        <v>1.1258175020177674E-2</v>
      </c>
      <c r="P710" s="10">
        <f>1-K710/MAX(K$8:K710)</f>
        <v>2.1992636263751253E-3</v>
      </c>
      <c r="Q710" s="36"/>
      <c r="R710" s="10"/>
      <c r="S710" s="10"/>
      <c r="T710" s="10"/>
      <c r="U710" s="11"/>
    </row>
    <row r="711" spans="2:21" x14ac:dyDescent="0.25">
      <c r="B711" s="32">
        <v>43852</v>
      </c>
      <c r="C711" s="10">
        <f>'Equity Fund Metrics'!G709</f>
        <v>3.5694662766800889E-3</v>
      </c>
      <c r="D711" s="10">
        <f>'Equity Fund Metrics'!H709</f>
        <v>1.2065703813934903E-4</v>
      </c>
      <c r="E711" s="10">
        <f>'Equity Fund Metrics'!I709</f>
        <v>3.4488092385407398E-3</v>
      </c>
      <c r="F711" s="10">
        <f>'Equity Fund Metrics'!J709</f>
        <v>2.9309750006638601E-4</v>
      </c>
      <c r="G711" s="36"/>
      <c r="H711" s="10">
        <f t="array" ref="H711">PRODUCT(1+C$8:C711)</f>
        <v>2.2873708047294787</v>
      </c>
      <c r="I711" s="10">
        <f t="array" ref="I711">PRODUCT(1+D$8:D711)</f>
        <v>1.4829123273743832</v>
      </c>
      <c r="J711" s="10">
        <f t="array" ref="J711">PRODUCT(1+E$8:E711)</f>
        <v>1.571896823737432</v>
      </c>
      <c r="K711" s="10">
        <f t="array" ref="K711">PRODUCT(1+F$8:F711)</f>
        <v>1.5187674576828318</v>
      </c>
      <c r="L711" s="36"/>
      <c r="M711" s="10">
        <f>1-H711/MAX(H$8:H711)</f>
        <v>3.231602317256943E-3</v>
      </c>
      <c r="N711" s="10">
        <f>1-I711/MAX(I$8:I711)</f>
        <v>1.8379157633513499E-3</v>
      </c>
      <c r="O711" s="10">
        <f>1-J711/MAX(J$8:J711)</f>
        <v>7.8481930796555632E-3</v>
      </c>
      <c r="P711" s="10">
        <f>1-K711/MAX(K$8:K711)</f>
        <v>1.9068107249795574E-3</v>
      </c>
      <c r="Q711" s="36"/>
      <c r="R711" s="10"/>
      <c r="S711" s="10"/>
      <c r="T711" s="10"/>
      <c r="U711" s="11"/>
    </row>
    <row r="712" spans="2:21" x14ac:dyDescent="0.25">
      <c r="B712" s="32">
        <v>43853</v>
      </c>
      <c r="C712" s="10">
        <f>'Equity Fund Metrics'!G710</f>
        <v>4.8158276336245365E-3</v>
      </c>
      <c r="D712" s="10">
        <f>'Equity Fund Metrics'!H710</f>
        <v>1.1470095875951714E-3</v>
      </c>
      <c r="E712" s="10">
        <f>'Equity Fund Metrics'!I710</f>
        <v>3.6688180460293651E-3</v>
      </c>
      <c r="F712" s="10">
        <f>'Equity Fund Metrics'!J710</f>
        <v>1.3304504898966397E-3</v>
      </c>
      <c r="G712" s="36"/>
      <c r="H712" s="10">
        <f t="array" ref="H712">PRODUCT(1+C$8:C712)</f>
        <v>2.298386388259241</v>
      </c>
      <c r="I712" s="10">
        <f t="array" ref="I712">PRODUCT(1+D$8:D712)</f>
        <v>1.4846132420314446</v>
      </c>
      <c r="J712" s="10">
        <f t="array" ref="J712">PRODUCT(1+E$8:E712)</f>
        <v>1.5776638271708561</v>
      </c>
      <c r="K712" s="10">
        <f t="array" ref="K712">PRODUCT(1+F$8:F712)</f>
        <v>1.5207881025909449</v>
      </c>
      <c r="L712" s="36"/>
      <c r="M712" s="10">
        <f>1-H712/MAX(H$8:H712)</f>
        <v>0</v>
      </c>
      <c r="N712" s="10">
        <f>1-I712/MAX(I$8:I712)</f>
        <v>6.9301428275791999E-4</v>
      </c>
      <c r="O712" s="10">
        <f>1-J712/MAX(J$8:J712)</f>
        <v>4.2081686260255768E-3</v>
      </c>
      <c r="P712" s="10">
        <f>1-K712/MAX(K$8:K712)</f>
        <v>5.7889715234615835E-4</v>
      </c>
      <c r="Q712" s="36"/>
      <c r="R712" s="10"/>
      <c r="S712" s="10"/>
      <c r="T712" s="10"/>
      <c r="U712" s="11"/>
    </row>
    <row r="713" spans="2:21" x14ac:dyDescent="0.25">
      <c r="B713" s="32">
        <v>43854</v>
      </c>
      <c r="C713" s="10">
        <f>'Equity Fund Metrics'!G711</f>
        <v>-2.8818844126065057E-3</v>
      </c>
      <c r="D713" s="10">
        <f>'Equity Fund Metrics'!H711</f>
        <v>-8.8930240320734821E-3</v>
      </c>
      <c r="E713" s="10">
        <f>'Equity Fund Metrics'!I711</f>
        <v>6.0111396194669764E-3</v>
      </c>
      <c r="F713" s="10">
        <f>'Equity Fund Metrics'!J711</f>
        <v>-8.592467051100134E-3</v>
      </c>
      <c r="G713" s="36"/>
      <c r="H713" s="10">
        <f t="array" ref="H713">PRODUCT(1+C$8:C713)</f>
        <v>2.2917627043527697</v>
      </c>
      <c r="I713" s="10">
        <f t="array" ref="I713">PRODUCT(1+D$8:D713)</f>
        <v>1.4714105407917244</v>
      </c>
      <c r="J713" s="10">
        <f t="array" ref="J713">PRODUCT(1+E$8:E713)</f>
        <v>1.5871473847085629</v>
      </c>
      <c r="K713" s="10">
        <f t="array" ref="K713">PRODUCT(1+F$8:F713)</f>
        <v>1.5077207809277271</v>
      </c>
      <c r="L713" s="36"/>
      <c r="M713" s="10">
        <f>1-H713/MAX(H$8:H713)</f>
        <v>2.8818844126065057E-3</v>
      </c>
      <c r="N713" s="10">
        <f>1-I713/MAX(I$8:I713)</f>
        <v>9.5798753221603139E-3</v>
      </c>
      <c r="O713" s="10">
        <f>1-J713/MAX(J$8:J713)</f>
        <v>0</v>
      </c>
      <c r="P713" s="10">
        <f>1-K713/MAX(K$8:K713)</f>
        <v>9.1663900487387595E-3</v>
      </c>
      <c r="Q713" s="36"/>
      <c r="R713" s="10"/>
      <c r="S713" s="10"/>
      <c r="T713" s="10"/>
      <c r="U713" s="11"/>
    </row>
    <row r="714" spans="2:21" x14ac:dyDescent="0.25">
      <c r="B714" s="32">
        <v>43857</v>
      </c>
      <c r="C714" s="10">
        <f>'Equity Fund Metrics'!G712</f>
        <v>-2.9405320537819968E-2</v>
      </c>
      <c r="D714" s="10">
        <f>'Equity Fund Metrics'!H712</f>
        <v>-1.6029393516983959E-2</v>
      </c>
      <c r="E714" s="10">
        <f>'Equity Fund Metrics'!I712</f>
        <v>-1.3375927020836009E-2</v>
      </c>
      <c r="F714" s="10">
        <f>'Equity Fund Metrics'!J712</f>
        <v>-1.6698189868025758E-2</v>
      </c>
      <c r="G714" s="36"/>
      <c r="H714" s="10">
        <f t="array" ref="H714">PRODUCT(1+C$8:C714)</f>
        <v>2.2243726874346552</v>
      </c>
      <c r="I714" s="10">
        <f t="array" ref="I714">PRODUCT(1+D$8:D714)</f>
        <v>1.4478247222083356</v>
      </c>
      <c r="J714" s="10">
        <f t="array" ref="J714">PRODUCT(1+E$8:E714)</f>
        <v>1.5659178171193904</v>
      </c>
      <c r="K714" s="10">
        <f t="array" ref="K714">PRODUCT(1+F$8:F714)</f>
        <v>1.4825445730598279</v>
      </c>
      <c r="L714" s="36"/>
      <c r="M714" s="10">
        <f>1-H714/MAX(H$8:H714)</f>
        <v>3.2202462215520922E-2</v>
      </c>
      <c r="N714" s="10">
        <f>1-I714/MAX(I$8:I714)</f>
        <v>2.545570924776186E-2</v>
      </c>
      <c r="O714" s="10">
        <f>1-J714/MAX(J$8:J714)</f>
        <v>1.3375927020836009E-2</v>
      </c>
      <c r="P714" s="10">
        <f>1-K714/MAX(K$8:K714)</f>
        <v>2.5711517795326322E-2</v>
      </c>
      <c r="Q714" s="36"/>
      <c r="R714" s="10"/>
      <c r="S714" s="10"/>
      <c r="T714" s="10"/>
      <c r="U714" s="11"/>
    </row>
    <row r="715" spans="2:21" x14ac:dyDescent="0.25">
      <c r="B715" s="32">
        <v>43858</v>
      </c>
      <c r="C715" s="10">
        <f>'Equity Fund Metrics'!G713</f>
        <v>2.8289324973171048E-2</v>
      </c>
      <c r="D715" s="10">
        <f>'Equity Fund Metrics'!H713</f>
        <v>1.0479098945379794E-2</v>
      </c>
      <c r="E715" s="10">
        <f>'Equity Fund Metrics'!I713</f>
        <v>1.7810226027791254E-2</v>
      </c>
      <c r="F715" s="10">
        <f>'Equity Fund Metrics'!J713</f>
        <v>1.1369610246769357E-2</v>
      </c>
      <c r="G715" s="36"/>
      <c r="H715" s="10">
        <f t="array" ref="H715">PRODUCT(1+C$8:C715)</f>
        <v>2.2872986892509402</v>
      </c>
      <c r="I715" s="10">
        <f t="array" ref="I715">PRODUCT(1+D$8:D715)</f>
        <v>1.4629966207279237</v>
      </c>
      <c r="J715" s="10">
        <f t="array" ref="J715">PRODUCT(1+E$8:E715)</f>
        <v>1.5938071673832321</v>
      </c>
      <c r="K715" s="10">
        <f t="array" ref="K715">PRODUCT(1+F$8:F715)</f>
        <v>1.4994005270289812</v>
      </c>
      <c r="L715" s="36"/>
      <c r="M715" s="10">
        <f>1-H715/MAX(H$8:H715)</f>
        <v>4.8241231609009727E-3</v>
      </c>
      <c r="N715" s="10">
        <f>1-I715/MAX(I$8:I715)</f>
        <v>1.5243363198314208E-2</v>
      </c>
      <c r="O715" s="10">
        <f>1-J715/MAX(J$8:J715)</f>
        <v>0</v>
      </c>
      <c r="P715" s="10">
        <f>1-K715/MAX(K$8:K715)</f>
        <v>1.4634237484742685E-2</v>
      </c>
      <c r="Q715" s="36"/>
      <c r="R715" s="10"/>
      <c r="S715" s="10"/>
      <c r="T715" s="10"/>
      <c r="U715" s="11"/>
    </row>
    <row r="716" spans="2:21" x14ac:dyDescent="0.25">
      <c r="B716" s="32">
        <v>43859</v>
      </c>
      <c r="C716" s="10">
        <f>'Equity Fund Metrics'!G714</f>
        <v>2.0932399316911487E-2</v>
      </c>
      <c r="D716" s="10">
        <f>'Equity Fund Metrics'!H714</f>
        <v>-8.2602645507978689E-4</v>
      </c>
      <c r="E716" s="10">
        <f>'Equity Fund Metrics'!I714</f>
        <v>2.1758425771991274E-2</v>
      </c>
      <c r="F716" s="10">
        <f>'Equity Fund Metrics'!J714</f>
        <v>2.61894833519777E-4</v>
      </c>
      <c r="G716" s="36"/>
      <c r="H716" s="10">
        <f t="array" ref="H716">PRODUCT(1+C$8:C716)</f>
        <v>2.335177338771389</v>
      </c>
      <c r="I716" s="10">
        <f t="array" ref="I716">PRODUCT(1+D$8:D716)</f>
        <v>1.4617881468155101</v>
      </c>
      <c r="J716" s="10">
        <f t="array" ref="J716">PRODUCT(1+E$8:E716)</f>
        <v>1.6284859023296077</v>
      </c>
      <c r="K716" s="10">
        <f t="array" ref="K716">PRODUCT(1+F$8:F716)</f>
        <v>1.499793212280387</v>
      </c>
      <c r="L716" s="36"/>
      <c r="M716" s="10">
        <f>1-H716/MAX(H$8:H716)</f>
        <v>0</v>
      </c>
      <c r="N716" s="10">
        <f>1-I716/MAX(I$8:I716)</f>
        <v>1.60567982321278E-2</v>
      </c>
      <c r="O716" s="10">
        <f>1-J716/MAX(J$8:J716)</f>
        <v>0</v>
      </c>
      <c r="P716" s="10">
        <f>1-K716/MAX(K$8:K716)</f>
        <v>1.437617528241264E-2</v>
      </c>
      <c r="Q716" s="36"/>
      <c r="R716" s="10"/>
      <c r="S716" s="10"/>
      <c r="T716" s="10"/>
      <c r="U716" s="11"/>
    </row>
    <row r="717" spans="2:21" x14ac:dyDescent="0.25">
      <c r="B717" s="32">
        <v>43860</v>
      </c>
      <c r="C717" s="10">
        <f>'Equity Fund Metrics'!G715</f>
        <v>-1.4490744414678014E-3</v>
      </c>
      <c r="D717" s="10">
        <f>'Equity Fund Metrics'!H715</f>
        <v>3.2453058002197555E-3</v>
      </c>
      <c r="E717" s="10">
        <f>'Equity Fund Metrics'!I715</f>
        <v>-4.6943802416875569E-3</v>
      </c>
      <c r="F717" s="10">
        <f>'Equity Fund Metrics'!J715</f>
        <v>3.0105867881353777E-3</v>
      </c>
      <c r="G717" s="36"/>
      <c r="H717" s="10">
        <f t="array" ref="H717">PRODUCT(1+C$8:C717)</f>
        <v>2.3317934929734805</v>
      </c>
      <c r="I717" s="10">
        <f t="array" ref="I717">PRODUCT(1+D$8:D717)</f>
        <v>1.4665320963670629</v>
      </c>
      <c r="J717" s="10">
        <f t="array" ref="J717">PRODUCT(1+E$8:E717)</f>
        <v>1.6208411702858447</v>
      </c>
      <c r="K717" s="10">
        <f t="array" ref="K717">PRODUCT(1+F$8:F717)</f>
        <v>1.5043084699102134</v>
      </c>
      <c r="L717" s="36"/>
      <c r="M717" s="10">
        <f>1-H717/MAX(H$8:H717)</f>
        <v>1.4490744414678014E-3</v>
      </c>
      <c r="N717" s="10">
        <f>1-I717/MAX(I$8:I717)</f>
        <v>1.2863601652343681E-2</v>
      </c>
      <c r="O717" s="10">
        <f>1-J717/MAX(J$8:J717)</f>
        <v>4.6943802416875569E-3</v>
      </c>
      <c r="P717" s="10">
        <f>1-K717/MAX(K$8:K717)</f>
        <v>1.14088692176465E-2</v>
      </c>
      <c r="Q717" s="36"/>
      <c r="R717" s="10"/>
      <c r="S717" s="10"/>
      <c r="T717" s="10"/>
      <c r="U717" s="11"/>
    </row>
    <row r="718" spans="2:21" x14ac:dyDescent="0.25">
      <c r="B718" s="32">
        <v>43861</v>
      </c>
      <c r="C718" s="10">
        <f>'Equity Fund Metrics'!G716</f>
        <v>-4.4338847794327285E-2</v>
      </c>
      <c r="D718" s="10">
        <f>'Equity Fund Metrics'!H716</f>
        <v>-1.8157991780673122E-2</v>
      </c>
      <c r="E718" s="10">
        <f>'Equity Fund Metrics'!I716</f>
        <v>-2.6180856013654163E-2</v>
      </c>
      <c r="F718" s="10">
        <f>'Equity Fund Metrics'!J716</f>
        <v>-1.9467034581355829E-2</v>
      </c>
      <c r="G718" s="36"/>
      <c r="H718" s="10">
        <f t="array" ref="H718">PRODUCT(1+C$8:C718)</f>
        <v>2.2284044562007264</v>
      </c>
      <c r="I718" s="10">
        <f t="array" ref="I718">PRODUCT(1+D$8:D718)</f>
        <v>1.4399028186151366</v>
      </c>
      <c r="J718" s="10">
        <f t="array" ref="J718">PRODUCT(1+E$8:E718)</f>
        <v>1.5784061609855884</v>
      </c>
      <c r="K718" s="10">
        <f t="array" ref="K718">PRODUCT(1+F$8:F718)</f>
        <v>1.4750240449054448</v>
      </c>
      <c r="L718" s="36"/>
      <c r="M718" s="10">
        <f>1-H718/MAX(H$8:H718)</f>
        <v>4.572367194469229E-2</v>
      </c>
      <c r="N718" s="10">
        <f>1-I718/MAX(I$8:I718)</f>
        <v>3.0788016259943651E-2</v>
      </c>
      <c r="O718" s="10">
        <f>1-J718/MAX(J$8:J718)</f>
        <v>3.0752333362160766E-2</v>
      </c>
      <c r="P718" s="10">
        <f>1-K718/MAX(K$8:K718)</f>
        <v>3.0653806947408158E-2</v>
      </c>
      <c r="Q718" s="36"/>
      <c r="R718" s="10"/>
      <c r="S718" s="10"/>
      <c r="T718" s="10"/>
      <c r="U718" s="11"/>
    </row>
    <row r="719" spans="2:21" x14ac:dyDescent="0.25">
      <c r="B719" s="32">
        <v>43864</v>
      </c>
      <c r="C719" s="10">
        <f>'Equity Fund Metrics'!G717</f>
        <v>-2.7463559760669831E-3</v>
      </c>
      <c r="D719" s="10">
        <f>'Equity Fund Metrics'!H717</f>
        <v>7.4285381466279166E-3</v>
      </c>
      <c r="E719" s="10">
        <f>'Equity Fund Metrics'!I717</f>
        <v>-1.01748941226949E-2</v>
      </c>
      <c r="F719" s="10">
        <f>'Equity Fund Metrics'!J717</f>
        <v>6.9197934404931711E-3</v>
      </c>
      <c r="G719" s="36"/>
      <c r="H719" s="10">
        <f t="array" ref="H719">PRODUCT(1+C$8:C719)</f>
        <v>2.222284464305345</v>
      </c>
      <c r="I719" s="10">
        <f t="array" ref="I719">PRODUCT(1+D$8:D719)</f>
        <v>1.4505991916306562</v>
      </c>
      <c r="J719" s="10">
        <f t="array" ref="J719">PRODUCT(1+E$8:E719)</f>
        <v>1.5623460454149507</v>
      </c>
      <c r="K719" s="10">
        <f t="array" ref="K719">PRODUCT(1+F$8:F719)</f>
        <v>1.4852309066159513</v>
      </c>
      <c r="L719" s="36"/>
      <c r="M719" s="10">
        <f>1-H719/MAX(H$8:H719)</f>
        <v>4.8344454441066387E-2</v>
      </c>
      <c r="N719" s="10">
        <f>1-I719/MAX(I$8:I719)</f>
        <v>2.3588188066561711E-2</v>
      </c>
      <c r="O719" s="10">
        <f>1-J719/MAX(J$8:J719)</f>
        <v>4.0614325748869917E-2</v>
      </c>
      <c r="P719" s="10">
        <f>1-K719/MAX(K$8:K719)</f>
        <v>2.3946131519155811E-2</v>
      </c>
      <c r="Q719" s="36"/>
      <c r="R719" s="10"/>
      <c r="S719" s="10"/>
      <c r="T719" s="10"/>
      <c r="U719" s="11"/>
    </row>
    <row r="720" spans="2:21" x14ac:dyDescent="0.25">
      <c r="B720" s="32">
        <v>43865</v>
      </c>
      <c r="C720" s="10">
        <f>'Equity Fund Metrics'!G718</f>
        <v>3.3013876292756317E-2</v>
      </c>
      <c r="D720" s="10">
        <f>'Equity Fund Metrics'!H718</f>
        <v>1.5241330738175796E-2</v>
      </c>
      <c r="E720" s="10">
        <f>'Equity Fund Metrics'!I718</f>
        <v>1.7772545554580521E-2</v>
      </c>
      <c r="F720" s="10">
        <f>'Equity Fund Metrics'!J718</f>
        <v>1.6129958015904822E-2</v>
      </c>
      <c r="G720" s="36"/>
      <c r="H720" s="10">
        <f t="array" ref="H720">PRODUCT(1+C$8:C720)</f>
        <v>2.2956506886972359</v>
      </c>
      <c r="I720" s="10">
        <f t="array" ref="I720">PRODUCT(1+D$8:D720)</f>
        <v>1.4727082536788294</v>
      </c>
      <c r="J720" s="10">
        <f t="array" ref="J720">PRODUCT(1+E$8:E720)</f>
        <v>1.5901129116791066</v>
      </c>
      <c r="K720" s="10">
        <f t="array" ref="K720">PRODUCT(1+F$8:F720)</f>
        <v>1.5091876187835909</v>
      </c>
      <c r="L720" s="36"/>
      <c r="M720" s="10">
        <f>1-H720/MAX(H$8:H720)</f>
        <v>1.6926615986668225E-2</v>
      </c>
      <c r="N720" s="10">
        <f>1-I720/MAX(I$8:I720)</f>
        <v>8.7063727042226979E-3</v>
      </c>
      <c r="O720" s="10">
        <f>1-J720/MAX(J$8:J720)</f>
        <v>2.3563600148829744E-2</v>
      </c>
      <c r="P720" s="10">
        <f>1-K720/MAX(K$8:K720)</f>
        <v>8.2024235992982364E-3</v>
      </c>
      <c r="Q720" s="36"/>
      <c r="R720" s="10"/>
      <c r="S720" s="10"/>
      <c r="T720" s="10"/>
      <c r="U720" s="11"/>
    </row>
    <row r="721" spans="2:21" x14ac:dyDescent="0.25">
      <c r="B721" s="32">
        <v>43866</v>
      </c>
      <c r="C721" s="10">
        <f>'Equity Fund Metrics'!G719</f>
        <v>8.1542081138847866E-3</v>
      </c>
      <c r="D721" s="10">
        <f>'Equity Fund Metrics'!H719</f>
        <v>1.1548033178485184E-2</v>
      </c>
      <c r="E721" s="10">
        <f>'Equity Fund Metrics'!I719</f>
        <v>-3.3938250646003976E-3</v>
      </c>
      <c r="F721" s="10">
        <f>'Equity Fund Metrics'!J719</f>
        <v>1.1378341925255164E-2</v>
      </c>
      <c r="G721" s="36"/>
      <c r="H721" s="10">
        <f t="array" ref="H721">PRODUCT(1+C$8:C721)</f>
        <v>2.314369902169656</v>
      </c>
      <c r="I721" s="10">
        <f t="array" ref="I721">PRODUCT(1+D$8:D721)</f>
        <v>1.4897151374545414</v>
      </c>
      <c r="J721" s="10">
        <f t="array" ref="J721">PRODUCT(1+E$8:E721)</f>
        <v>1.5847163466239054</v>
      </c>
      <c r="K721" s="10">
        <f t="array" ref="K721">PRODUCT(1+F$8:F721)</f>
        <v>1.5263596715394721</v>
      </c>
      <c r="L721" s="36"/>
      <c r="M721" s="10">
        <f>1-H721/MAX(H$8:H721)</f>
        <v>8.9104310222025696E-3</v>
      </c>
      <c r="N721" s="10">
        <f>1-I721/MAX(I$8:I721)</f>
        <v>0</v>
      </c>
      <c r="O721" s="10">
        <f>1-J721/MAX(J$8:J721)</f>
        <v>2.6877454476632812E-2</v>
      </c>
      <c r="P721" s="10">
        <f>1-K721/MAX(K$8:K721)</f>
        <v>0</v>
      </c>
      <c r="Q721" s="36"/>
      <c r="R721" s="10"/>
      <c r="S721" s="10"/>
      <c r="T721" s="10"/>
      <c r="U721" s="11"/>
    </row>
    <row r="722" spans="2:21" x14ac:dyDescent="0.25">
      <c r="B722" s="32">
        <v>43867</v>
      </c>
      <c r="C722" s="10">
        <f>'Equity Fund Metrics'!G720</f>
        <v>1.1697012173093047E-2</v>
      </c>
      <c r="D722" s="10">
        <f>'Equity Fund Metrics'!H720</f>
        <v>3.3648422590146776E-3</v>
      </c>
      <c r="E722" s="10">
        <f>'Equity Fund Metrics'!I720</f>
        <v>8.3321699140783689E-3</v>
      </c>
      <c r="F722" s="10">
        <f>'Equity Fund Metrics'!J720</f>
        <v>3.7814507547185958E-3</v>
      </c>
      <c r="G722" s="36"/>
      <c r="H722" s="10">
        <f t="array" ref="H722">PRODUCT(1+C$8:C722)</f>
        <v>2.3414411150883745</v>
      </c>
      <c r="I722" s="10">
        <f t="array" ref="I722">PRODUCT(1+D$8:D722)</f>
        <v>1.4947277939029424</v>
      </c>
      <c r="J722" s="10">
        <f t="array" ref="J722">PRODUCT(1+E$8:E722)</f>
        <v>1.5979204724895932</v>
      </c>
      <c r="K722" s="10">
        <f t="array" ref="K722">PRODUCT(1+F$8:F722)</f>
        <v>1.5321315254713872</v>
      </c>
      <c r="L722" s="36"/>
      <c r="M722" s="10">
        <f>1-H722/MAX(H$8:H722)</f>
        <v>0</v>
      </c>
      <c r="N722" s="10">
        <f>1-I722/MAX(I$8:I722)</f>
        <v>0</v>
      </c>
      <c r="O722" s="10">
        <f>1-J722/MAX(J$8:J722)</f>
        <v>1.8769232080111609E-2</v>
      </c>
      <c r="P722" s="10">
        <f>1-K722/MAX(K$8:K722)</f>
        <v>0</v>
      </c>
      <c r="Q722" s="36"/>
      <c r="R722" s="10"/>
      <c r="S722" s="10"/>
      <c r="T722" s="10"/>
      <c r="U722" s="11"/>
    </row>
    <row r="723" spans="2:21" x14ac:dyDescent="0.25">
      <c r="B723" s="32">
        <v>43868</v>
      </c>
      <c r="C723" s="10">
        <f>'Equity Fund Metrics'!G721</f>
        <v>-1.3592831986208087E-2</v>
      </c>
      <c r="D723" s="10">
        <f>'Equity Fund Metrics'!H721</f>
        <v>-5.3296064848824543E-3</v>
      </c>
      <c r="E723" s="10">
        <f>'Equity Fund Metrics'!I721</f>
        <v>-8.2632255013256328E-3</v>
      </c>
      <c r="F723" s="10">
        <f>'Equity Fund Metrics'!J721</f>
        <v>-5.7427677599487352E-3</v>
      </c>
      <c r="G723" s="36"/>
      <c r="H723" s="10">
        <f t="array" ref="H723">PRODUCT(1+C$8:C723)</f>
        <v>2.3096142994053785</v>
      </c>
      <c r="I723" s="10">
        <f t="array" ref="I723">PRODUCT(1+D$8:D723)</f>
        <v>1.4867614829594233</v>
      </c>
      <c r="J723" s="10">
        <f t="array" ref="J723">PRODUCT(1+E$8:E723)</f>
        <v>1.584716495292227</v>
      </c>
      <c r="K723" s="10">
        <f t="array" ref="K723">PRODUCT(1+F$8:F723)</f>
        <v>1.5233328499429091</v>
      </c>
      <c r="L723" s="36"/>
      <c r="M723" s="10">
        <f>1-H723/MAX(H$8:H723)</f>
        <v>1.3592831986208087E-2</v>
      </c>
      <c r="N723" s="10">
        <f>1-I723/MAX(I$8:I723)</f>
        <v>5.3296064848823432E-3</v>
      </c>
      <c r="O723" s="10">
        <f>1-J723/MAX(J$8:J723)</f>
        <v>2.6877363184272585E-2</v>
      </c>
      <c r="P723" s="10">
        <f>1-K723/MAX(K$8:K723)</f>
        <v>5.7427677599487525E-3</v>
      </c>
      <c r="Q723" s="36"/>
      <c r="R723" s="10"/>
      <c r="S723" s="10"/>
      <c r="T723" s="10"/>
      <c r="U723" s="11"/>
    </row>
    <row r="724" spans="2:21" x14ac:dyDescent="0.25">
      <c r="B724" s="32">
        <v>43871</v>
      </c>
      <c r="C724" s="10">
        <f>'Equity Fund Metrics'!G722</f>
        <v>4.7497267896903228E-3</v>
      </c>
      <c r="D724" s="10">
        <f>'Equity Fund Metrics'!H722</f>
        <v>7.4653201866226038E-3</v>
      </c>
      <c r="E724" s="10">
        <f>'Equity Fund Metrics'!I722</f>
        <v>-2.715593396932281E-3</v>
      </c>
      <c r="F724" s="10">
        <f>'Equity Fund Metrics'!J722</f>
        <v>7.3295405167759899E-3</v>
      </c>
      <c r="G724" s="36"/>
      <c r="H724" s="10">
        <f t="array" ref="H724">PRODUCT(1+C$8:C724)</f>
        <v>2.3205843363171161</v>
      </c>
      <c r="I724" s="10">
        <f t="array" ref="I724">PRODUCT(1+D$8:D724)</f>
        <v>1.4978606334708533</v>
      </c>
      <c r="J724" s="10">
        <f t="array" ref="J724">PRODUCT(1+E$8:E724)</f>
        <v>1.5804130496416018</v>
      </c>
      <c r="K724" s="10">
        <f t="array" ref="K724">PRODUCT(1+F$8:F724)</f>
        <v>1.5344981797871013</v>
      </c>
      <c r="L724" s="36"/>
      <c r="M724" s="10">
        <f>1-H724/MAX(H$8:H724)</f>
        <v>8.9076674347503548E-3</v>
      </c>
      <c r="N724" s="10">
        <f>1-I724/MAX(I$8:I724)</f>
        <v>0</v>
      </c>
      <c r="O724" s="10">
        <f>1-J724/MAX(J$8:J724)</f>
        <v>2.951996859121464E-2</v>
      </c>
      <c r="P724" s="10">
        <f>1-K724/MAX(K$8:K724)</f>
        <v>0</v>
      </c>
      <c r="Q724" s="36"/>
      <c r="R724" s="10"/>
      <c r="S724" s="10"/>
      <c r="T724" s="10"/>
      <c r="U724" s="11"/>
    </row>
    <row r="725" spans="2:21" x14ac:dyDescent="0.25">
      <c r="B725" s="32">
        <v>43872</v>
      </c>
      <c r="C725" s="10">
        <f>'Equity Fund Metrics'!G723</f>
        <v>-6.0332533203431016E-3</v>
      </c>
      <c r="D725" s="10">
        <f>'Equity Fund Metrics'!H723</f>
        <v>1.7330384351184058E-3</v>
      </c>
      <c r="E725" s="10">
        <f>'Equity Fund Metrics'!I723</f>
        <v>-7.7662917554615074E-3</v>
      </c>
      <c r="F725" s="10">
        <f>'Equity Fund Metrics'!J723</f>
        <v>1.3447238473453303E-3</v>
      </c>
      <c r="G725" s="36"/>
      <c r="H725" s="10">
        <f t="array" ref="H725">PRODUCT(1+C$8:C725)</f>
        <v>2.3065836631648948</v>
      </c>
      <c r="I725" s="10">
        <f t="array" ref="I725">PRODUCT(1+D$8:D725)</f>
        <v>1.500456483519109</v>
      </c>
      <c r="J725" s="10">
        <f t="array" ref="J725">PRODUCT(1+E$8:E725)</f>
        <v>1.5681391008039465</v>
      </c>
      <c r="K725" s="10">
        <f t="array" ref="K725">PRODUCT(1+F$8:F725)</f>
        <v>1.5365616560831692</v>
      </c>
      <c r="L725" s="36"/>
      <c r="M725" s="10">
        <f>1-H725/MAX(H$8:H725)</f>
        <v>1.4887178540966217E-2</v>
      </c>
      <c r="N725" s="10">
        <f>1-I725/MAX(I$8:I725)</f>
        <v>0</v>
      </c>
      <c r="O725" s="10">
        <f>1-J725/MAX(J$8:J725)</f>
        <v>3.7056999657984702E-2</v>
      </c>
      <c r="P725" s="10">
        <f>1-K725/MAX(K$8:K725)</f>
        <v>0</v>
      </c>
      <c r="Q725" s="36"/>
      <c r="R725" s="10"/>
      <c r="S725" s="10"/>
      <c r="T725" s="10"/>
      <c r="U725" s="11"/>
    </row>
    <row r="726" spans="2:21" x14ac:dyDescent="0.25">
      <c r="B726" s="32">
        <v>43873</v>
      </c>
      <c r="C726" s="10">
        <f>'Equity Fund Metrics'!G724</f>
        <v>2.3747701219463124E-2</v>
      </c>
      <c r="D726" s="10">
        <f>'Equity Fund Metrics'!H724</f>
        <v>6.4428563618934565E-3</v>
      </c>
      <c r="E726" s="10">
        <f>'Equity Fund Metrics'!I724</f>
        <v>1.7304844857569668E-2</v>
      </c>
      <c r="F726" s="10">
        <f>'Equity Fund Metrics'!J724</f>
        <v>7.3080986047719398E-3</v>
      </c>
      <c r="G726" s="36"/>
      <c r="H726" s="10">
        <f t="array" ref="H726">PRODUCT(1+C$8:C726)</f>
        <v>2.3613597228354295</v>
      </c>
      <c r="I726" s="10">
        <f t="array" ref="I726">PRODUCT(1+D$8:D726)</f>
        <v>1.5101237091196944</v>
      </c>
      <c r="J726" s="10">
        <f t="array" ref="J726">PRODUCT(1+E$8:E726)</f>
        <v>1.5952755046584475</v>
      </c>
      <c r="K726" s="10">
        <f t="array" ref="K726">PRODUCT(1+F$8:F726)</f>
        <v>1.5477910001781368</v>
      </c>
      <c r="L726" s="36"/>
      <c r="M726" s="10">
        <f>1-H726/MAX(H$8:H726)</f>
        <v>0</v>
      </c>
      <c r="N726" s="10">
        <f>1-I726/MAX(I$8:I726)</f>
        <v>0</v>
      </c>
      <c r="O726" s="10">
        <f>1-J726/MAX(J$8:J726)</f>
        <v>2.0393420430383502E-2</v>
      </c>
      <c r="P726" s="10">
        <f>1-K726/MAX(K$8:K726)</f>
        <v>0</v>
      </c>
      <c r="Q726" s="36"/>
      <c r="R726" s="10"/>
      <c r="S726" s="10"/>
      <c r="T726" s="10"/>
      <c r="U726" s="11"/>
    </row>
    <row r="727" spans="2:21" x14ac:dyDescent="0.25">
      <c r="B727" s="32">
        <v>43874</v>
      </c>
      <c r="C727" s="10">
        <f>'Equity Fund Metrics'!G725</f>
        <v>-7.1210706822643077E-3</v>
      </c>
      <c r="D727" s="10">
        <f>'Equity Fund Metrics'!H725</f>
        <v>-1.0670601509498168E-3</v>
      </c>
      <c r="E727" s="10">
        <f>'Equity Fund Metrics'!I725</f>
        <v>-6.054010531314491E-3</v>
      </c>
      <c r="F727" s="10">
        <f>'Equity Fund Metrics'!J725</f>
        <v>-1.3697606775155413E-3</v>
      </c>
      <c r="G727" s="36"/>
      <c r="H727" s="10">
        <f t="array" ref="H727">PRODUCT(1+C$8:C727)</f>
        <v>2.3445443133428663</v>
      </c>
      <c r="I727" s="10">
        <f t="array" ref="I727">PRODUCT(1+D$8:D727)</f>
        <v>1.5085123162866882</v>
      </c>
      <c r="J727" s="10">
        <f t="array" ref="J727">PRODUCT(1+E$8:E727)</f>
        <v>1.5856176899528971</v>
      </c>
      <c r="K727" s="10">
        <f t="array" ref="K727">PRODUCT(1+F$8:F727)</f>
        <v>1.5456708969290802</v>
      </c>
      <c r="L727" s="36"/>
      <c r="M727" s="10">
        <f>1-H727/MAX(H$8:H727)</f>
        <v>7.1210706822643077E-3</v>
      </c>
      <c r="N727" s="10">
        <f>1-I727/MAX(I$8:I727)</f>
        <v>1.0670601509498168E-3</v>
      </c>
      <c r="O727" s="10">
        <f>1-J727/MAX(J$8:J727)</f>
        <v>2.6323968979643064E-2</v>
      </c>
      <c r="P727" s="10">
        <f>1-K727/MAX(K$8:K727)</f>
        <v>1.3697606775155968E-3</v>
      </c>
      <c r="Q727" s="36"/>
      <c r="R727" s="10"/>
      <c r="S727" s="10"/>
      <c r="T727" s="10"/>
      <c r="U727" s="11"/>
    </row>
    <row r="728" spans="2:21" x14ac:dyDescent="0.25">
      <c r="B728" s="32">
        <v>43875</v>
      </c>
      <c r="C728" s="10">
        <f>'Equity Fund Metrics'!G726</f>
        <v>2.4626122888338209E-4</v>
      </c>
      <c r="D728" s="10">
        <f>'Equity Fund Metrics'!H726</f>
        <v>1.6022062257845526E-3</v>
      </c>
      <c r="E728" s="10">
        <f>'Equity Fund Metrics'!I726</f>
        <v>-1.3559449969011705E-3</v>
      </c>
      <c r="F728" s="10">
        <f>'Equity Fund Metrics'!J726</f>
        <v>1.5344089759394941E-3</v>
      </c>
      <c r="G728" s="36"/>
      <c r="H728" s="10">
        <f t="array" ref="H728">PRODUCT(1+C$8:C728)</f>
        <v>2.3451216837066418</v>
      </c>
      <c r="I728" s="10">
        <f t="array" ref="I728">PRODUCT(1+D$8:D728)</f>
        <v>1.5109292641115155</v>
      </c>
      <c r="J728" s="10">
        <f t="array" ref="J728">PRODUCT(1+E$8:E728)</f>
        <v>1.5834676795792075</v>
      </c>
      <c r="K728" s="10">
        <f t="array" ref="K728">PRODUCT(1+F$8:F728)</f>
        <v>1.5480425882271767</v>
      </c>
      <c r="L728" s="36"/>
      <c r="M728" s="10">
        <f>1-H728/MAX(H$8:H728)</f>
        <v>6.876563096998134E-3</v>
      </c>
      <c r="N728" s="10">
        <f>1-I728/MAX(I$8:I728)</f>
        <v>0</v>
      </c>
      <c r="O728" s="10">
        <f>1-J728/MAX(J$8:J728)</f>
        <v>2.7644220122507668E-2</v>
      </c>
      <c r="P728" s="10">
        <f>1-K728/MAX(K$8:K728)</f>
        <v>0</v>
      </c>
      <c r="Q728" s="36"/>
      <c r="R728" s="10"/>
      <c r="S728" s="10"/>
      <c r="T728" s="10"/>
      <c r="U728" s="11"/>
    </row>
    <row r="729" spans="2:21" x14ac:dyDescent="0.25">
      <c r="B729" s="32">
        <v>43879</v>
      </c>
      <c r="C729" s="10">
        <f>'Equity Fund Metrics'!G727</f>
        <v>-1.8310622137298505E-2</v>
      </c>
      <c r="D729" s="10">
        <f>'Equity Fund Metrics'!H727</f>
        <v>-2.5769326386370084E-3</v>
      </c>
      <c r="E729" s="10">
        <f>'Equity Fund Metrics'!I727</f>
        <v>-1.5733689498661496E-2</v>
      </c>
      <c r="F729" s="10">
        <f>'Equity Fund Metrics'!J727</f>
        <v>-3.3636171135700832E-3</v>
      </c>
      <c r="G729" s="36"/>
      <c r="H729" s="10">
        <f t="array" ref="H729">PRODUCT(1+C$8:C729)</f>
        <v>2.3021810466903041</v>
      </c>
      <c r="I729" s="10">
        <f t="array" ref="I729">PRODUCT(1+D$8:D729)</f>
        <v>1.5070357011761548</v>
      </c>
      <c r="J729" s="10">
        <f t="array" ref="J729">PRODUCT(1+E$8:E729)</f>
        <v>1.5585538907775423</v>
      </c>
      <c r="K729" s="10">
        <f t="array" ref="K729">PRODUCT(1+F$8:F729)</f>
        <v>1.5428355656848805</v>
      </c>
      <c r="L729" s="36"/>
      <c r="M729" s="10">
        <f>1-H729/MAX(H$8:H729)</f>
        <v>2.5061271085824233E-2</v>
      </c>
      <c r="N729" s="10">
        <f>1-I729/MAX(I$8:I729)</f>
        <v>2.5769326386370084E-3</v>
      </c>
      <c r="O729" s="10">
        <f>1-J729/MAX(J$8:J729)</f>
        <v>4.2942964045328935E-2</v>
      </c>
      <c r="P729" s="10">
        <f>1-K729/MAX(K$8:K729)</f>
        <v>3.3636171135700277E-3</v>
      </c>
      <c r="Q729" s="36"/>
      <c r="R729" s="10"/>
      <c r="S729" s="10"/>
      <c r="T729" s="10"/>
      <c r="U729" s="11"/>
    </row>
    <row r="730" spans="2:21" x14ac:dyDescent="0.25">
      <c r="B730" s="32">
        <v>43880</v>
      </c>
      <c r="C730" s="10">
        <f>'Equity Fund Metrics'!G728</f>
        <v>1.4482943085169842E-2</v>
      </c>
      <c r="D730" s="10">
        <f>'Equity Fund Metrics'!H728</f>
        <v>4.781110839694902E-3</v>
      </c>
      <c r="E730" s="10">
        <f>'Equity Fund Metrics'!I728</f>
        <v>9.7018322454749395E-3</v>
      </c>
      <c r="F730" s="10">
        <f>'Equity Fund Metrics'!J728</f>
        <v>5.2662024519686485E-3</v>
      </c>
      <c r="G730" s="36"/>
      <c r="H730" s="10">
        <f t="array" ref="H730">PRODUCT(1+C$8:C730)</f>
        <v>2.3355234037612767</v>
      </c>
      <c r="I730" s="10">
        <f t="array" ref="I730">PRODUCT(1+D$8:D730)</f>
        <v>1.5142410059028553</v>
      </c>
      <c r="J730" s="10">
        <f t="array" ref="J730">PRODUCT(1+E$8:E730)</f>
        <v>1.5736747191713982</v>
      </c>
      <c r="K730" s="10">
        <f t="array" ref="K730">PRODUCT(1+F$8:F730)</f>
        <v>1.5509604501238747</v>
      </c>
      <c r="L730" s="36"/>
      <c r="M730" s="10">
        <f>1-H730/MAX(H$8:H730)</f>
        <v>1.0941288963432272E-2</v>
      </c>
      <c r="N730" s="10">
        <f>1-I730/MAX(I$8:I730)</f>
        <v>0</v>
      </c>
      <c r="O730" s="10">
        <f>1-J730/MAX(J$8:J730)</f>
        <v>3.3657757233145236E-2</v>
      </c>
      <c r="P730" s="10">
        <f>1-K730/MAX(K$8:K730)</f>
        <v>0</v>
      </c>
      <c r="Q730" s="36"/>
      <c r="R730" s="10"/>
      <c r="S730" s="10"/>
      <c r="T730" s="10"/>
      <c r="U730" s="11"/>
    </row>
    <row r="731" spans="2:21" x14ac:dyDescent="0.25">
      <c r="B731" s="32">
        <v>43881</v>
      </c>
      <c r="C731" s="10">
        <f>'Equity Fund Metrics'!G729</f>
        <v>-1.0259219321188895E-2</v>
      </c>
      <c r="D731" s="10">
        <f>'Equity Fund Metrics'!H729</f>
        <v>-4.1082281401708665E-3</v>
      </c>
      <c r="E731" s="10">
        <f>'Equity Fund Metrics'!I729</f>
        <v>-6.1509911810180284E-3</v>
      </c>
      <c r="F731" s="10">
        <f>'Equity Fund Metrics'!J729</f>
        <v>-4.4157776992217674E-3</v>
      </c>
      <c r="G731" s="36"/>
      <c r="H731" s="10">
        <f t="array" ref="H731">PRODUCT(1+C$8:C731)</f>
        <v>2.3115627569323203</v>
      </c>
      <c r="I731" s="10">
        <f t="array" ref="I731">PRODUCT(1+D$8:D731)</f>
        <v>1.5080201583914046</v>
      </c>
      <c r="J731" s="10">
        <f t="array" ref="J731">PRODUCT(1+E$8:E731)</f>
        <v>1.5639950598519838</v>
      </c>
      <c r="K731" s="10">
        <f t="array" ref="K731">PRODUCT(1+F$8:F731)</f>
        <v>1.5441117535558428</v>
      </c>
      <c r="L731" s="36"/>
      <c r="M731" s="10">
        <f>1-H731/MAX(H$8:H731)</f>
        <v>2.1088259201488824E-2</v>
      </c>
      <c r="N731" s="10">
        <f>1-I731/MAX(I$8:I731)</f>
        <v>4.1082281401708665E-3</v>
      </c>
      <c r="O731" s="10">
        <f>1-J731/MAX(J$8:J731)</f>
        <v>3.9601719846249384E-2</v>
      </c>
      <c r="P731" s="10">
        <f>1-K731/MAX(K$8:K731)</f>
        <v>4.4157776992217457E-3</v>
      </c>
      <c r="Q731" s="36"/>
      <c r="R731" s="10"/>
      <c r="S731" s="10"/>
      <c r="T731" s="10"/>
      <c r="U731" s="11"/>
    </row>
    <row r="732" spans="2:21" x14ac:dyDescent="0.25">
      <c r="B732" s="32">
        <v>43882</v>
      </c>
      <c r="C732" s="10">
        <f>'Equity Fund Metrics'!G730</f>
        <v>-2.2634763991692952E-2</v>
      </c>
      <c r="D732" s="10">
        <f>'Equity Fund Metrics'!H730</f>
        <v>-1.0298261418720145E-2</v>
      </c>
      <c r="E732" s="10">
        <f>'Equity Fund Metrics'!I730</f>
        <v>-1.2336502572972807E-2</v>
      </c>
      <c r="F732" s="10">
        <f>'Equity Fund Metrics'!J730</f>
        <v>-1.0915086547368785E-2</v>
      </c>
      <c r="G732" s="36"/>
      <c r="H732" s="10">
        <f t="array" ref="H732">PRODUCT(1+C$8:C732)</f>
        <v>2.25924107947717</v>
      </c>
      <c r="I732" s="10">
        <f t="array" ref="I732">PRODUCT(1+D$8:D732)</f>
        <v>1.4924901725755901</v>
      </c>
      <c r="J732" s="10">
        <f t="array" ref="J732">PRODUCT(1+E$8:E732)</f>
        <v>1.5447008307720032</v>
      </c>
      <c r="K732" s="10">
        <f t="array" ref="K732">PRODUCT(1+F$8:F732)</f>
        <v>1.5272576401269713</v>
      </c>
      <c r="L732" s="36"/>
      <c r="M732" s="10">
        <f>1-H732/MAX(H$8:H732)</f>
        <v>4.3245695423160369E-2</v>
      </c>
      <c r="N732" s="10">
        <f>1-I732/MAX(I$8:I732)</f>
        <v>1.436418195153577E-2</v>
      </c>
      <c r="O732" s="10">
        <f>1-J732/MAX(J$8:J732)</f>
        <v>5.1449675700444786E-2</v>
      </c>
      <c r="P732" s="10">
        <f>1-K732/MAX(K$8:K732)</f>
        <v>1.5282665650829697E-2</v>
      </c>
      <c r="Q732" s="36"/>
      <c r="R732" s="10"/>
      <c r="S732" s="10"/>
      <c r="T732" s="10"/>
      <c r="U732" s="11"/>
    </row>
    <row r="733" spans="2:21" x14ac:dyDescent="0.25">
      <c r="B733" s="32">
        <v>43885</v>
      </c>
      <c r="C733" s="10">
        <f>'Equity Fund Metrics'!G731</f>
        <v>-4.7500552674444863E-2</v>
      </c>
      <c r="D733" s="10">
        <f>'Equity Fund Metrics'!H731</f>
        <v>-3.3165419831290621E-2</v>
      </c>
      <c r="E733" s="10">
        <f>'Equity Fund Metrics'!I731</f>
        <v>-1.4335132843154241E-2</v>
      </c>
      <c r="F733" s="10">
        <f>'Equity Fund Metrics'!J731</f>
        <v>-3.3882176473448329E-2</v>
      </c>
      <c r="G733" s="36"/>
      <c r="H733" s="10">
        <f t="array" ref="H733">PRODUCT(1+C$8:C733)</f>
        <v>2.1519258795771949</v>
      </c>
      <c r="I733" s="10">
        <f t="array" ref="I733">PRODUCT(1+D$8:D733)</f>
        <v>1.4429911094080452</v>
      </c>
      <c r="J733" s="10">
        <f t="array" ref="J733">PRODUCT(1+E$8:E733)</f>
        <v>1.5225573391599558</v>
      </c>
      <c r="K733" s="10">
        <f t="array" ref="K733">PRODUCT(1+F$8:F733)</f>
        <v>1.4755108272437669</v>
      </c>
      <c r="L733" s="36"/>
      <c r="M733" s="10">
        <f>1-H733/MAX(H$8:H733)</f>
        <v>8.869205366421451E-2</v>
      </c>
      <c r="N733" s="10">
        <f>1-I733/MAX(I$8:I733)</f>
        <v>4.7053207657870688E-2</v>
      </c>
      <c r="O733" s="10">
        <f>1-J733/MAX(J$8:J733)</f>
        <v>6.5047270607695884E-2</v>
      </c>
      <c r="P733" s="10">
        <f>1-K733/MAX(K$8:K733)</f>
        <v>4.8647032149711888E-2</v>
      </c>
      <c r="Q733" s="36"/>
      <c r="R733" s="10"/>
      <c r="S733" s="10"/>
      <c r="T733" s="10"/>
      <c r="U733" s="11"/>
    </row>
    <row r="734" spans="2:21" x14ac:dyDescent="0.25">
      <c r="B734" s="32">
        <v>43886</v>
      </c>
      <c r="C734" s="10">
        <f>'Equity Fund Metrics'!G732</f>
        <v>-3.3872189344200887E-2</v>
      </c>
      <c r="D734" s="10">
        <f>'Equity Fund Metrics'!H732</f>
        <v>-3.0302213569641023E-2</v>
      </c>
      <c r="E734" s="10">
        <f>'Equity Fund Metrics'!I732</f>
        <v>-3.5699757745598637E-3</v>
      </c>
      <c r="F734" s="10">
        <f>'Equity Fund Metrics'!J732</f>
        <v>-3.0480712358369015E-2</v>
      </c>
      <c r="G734" s="36"/>
      <c r="H734" s="10">
        <f t="array" ref="H734">PRODUCT(1+C$8:C734)</f>
        <v>2.0790354387294703</v>
      </c>
      <c r="I734" s="10">
        <f t="array" ref="I734">PRODUCT(1+D$8:D734)</f>
        <v>1.3992652846316693</v>
      </c>
      <c r="J734" s="10">
        <f t="array" ref="J734">PRODUCT(1+E$8:E734)</f>
        <v>1.5171218463437766</v>
      </c>
      <c r="K734" s="10">
        <f t="array" ref="K734">PRODUCT(1+F$8:F734)</f>
        <v>1.4305362061368905</v>
      </c>
      <c r="L734" s="36"/>
      <c r="M734" s="10">
        <f>1-H734/MAX(H$8:H734)</f>
        <v>0.11956004897337502</v>
      </c>
      <c r="N734" s="10">
        <f>1-I734/MAX(I$8:I734)</f>
        <v>7.5929604879926282E-2</v>
      </c>
      <c r="O734" s="10">
        <f>1-J734/MAX(J$8:J734)</f>
        <v>6.838502920198497E-2</v>
      </c>
      <c r="P734" s="10">
        <f>1-K734/MAX(K$8:K734)</f>
        <v>7.7644948314037232E-2</v>
      </c>
      <c r="Q734" s="36"/>
      <c r="R734" s="10"/>
      <c r="S734" s="10"/>
      <c r="T734" s="10"/>
      <c r="U734" s="11"/>
    </row>
    <row r="735" spans="2:21" x14ac:dyDescent="0.25">
      <c r="B735" s="32">
        <v>43887</v>
      </c>
      <c r="C735" s="10">
        <f>'Equity Fund Metrics'!G733</f>
        <v>1.5863766691234238E-2</v>
      </c>
      <c r="D735" s="10">
        <f>'Equity Fund Metrics'!H733</f>
        <v>-3.6781638935737826E-3</v>
      </c>
      <c r="E735" s="10">
        <f>'Equity Fund Metrics'!I733</f>
        <v>1.954193058480802E-2</v>
      </c>
      <c r="F735" s="10">
        <f>'Equity Fund Metrics'!J733</f>
        <v>-2.7010673643333813E-3</v>
      </c>
      <c r="G735" s="36"/>
      <c r="H735" s="10">
        <f t="array" ref="H735">PRODUCT(1+C$8:C735)</f>
        <v>2.1120167718722822</v>
      </c>
      <c r="I735" s="10">
        <f t="array" ref="I735">PRODUCT(1+D$8:D735)</f>
        <v>1.3941185575842059</v>
      </c>
      <c r="J735" s="10">
        <f t="array" ref="J735">PRODUCT(1+E$8:E735)</f>
        <v>1.5467693361537227</v>
      </c>
      <c r="K735" s="10">
        <f t="array" ref="K735">PRODUCT(1+F$8:F735)</f>
        <v>1.4266722314769968</v>
      </c>
      <c r="L735" s="36"/>
      <c r="M735" s="10">
        <f>1-H735/MAX(H$8:H735)</f>
        <v>0.10559295500464705</v>
      </c>
      <c r="N735" s="10">
        <f>1-I735/MAX(I$8:I735)</f>
        <v>7.9328487242377399E-2</v>
      </c>
      <c r="O735" s="10">
        <f>1-J735/MAX(J$8:J735)</f>
        <v>5.0179474110882083E-2</v>
      </c>
      <c r="P735" s="10">
        <f>1-K735/MAX(K$8:K735)</f>
        <v>8.013629144247425E-2</v>
      </c>
      <c r="Q735" s="36"/>
      <c r="R735" s="10"/>
      <c r="S735" s="10"/>
      <c r="T735" s="10"/>
      <c r="U735" s="11"/>
    </row>
    <row r="736" spans="2:21" x14ac:dyDescent="0.25">
      <c r="B736" s="32">
        <v>43888</v>
      </c>
      <c r="C736" s="10">
        <f>'Equity Fund Metrics'!G734</f>
        <v>-6.5368298981878792E-2</v>
      </c>
      <c r="D736" s="10">
        <f>'Equity Fund Metrics'!H734</f>
        <v>-4.4911705853558748E-2</v>
      </c>
      <c r="E736" s="10">
        <f>'Equity Fund Metrics'!I734</f>
        <v>-2.0456593128320044E-2</v>
      </c>
      <c r="F736" s="10">
        <f>'Equity Fund Metrics'!J734</f>
        <v>-4.5934535509974748E-2</v>
      </c>
      <c r="G736" s="36"/>
      <c r="H736" s="10">
        <f t="array" ref="H736">PRODUCT(1+C$8:C736)</f>
        <v>1.9739578280737924</v>
      </c>
      <c r="I736" s="10">
        <f t="array" ref="I736">PRODUCT(1+D$8:D736)</f>
        <v>1.3315063150009965</v>
      </c>
      <c r="J736" s="10">
        <f t="array" ref="J736">PRODUCT(1+E$8:E736)</f>
        <v>1.5151277051806642</v>
      </c>
      <c r="K736" s="10">
        <f t="array" ref="K736">PRODUCT(1+F$8:F736)</f>
        <v>1.3611387051991219</v>
      </c>
      <c r="L736" s="36"/>
      <c r="M736" s="10">
        <f>1-H736/MAX(H$8:H736)</f>
        <v>0.16405882213340195</v>
      </c>
      <c r="N736" s="10">
        <f>1-I736/MAX(I$8:I736)</f>
        <v>0.12067741541109867</v>
      </c>
      <c r="O736" s="10">
        <f>1-J736/MAX(J$8:J736)</f>
        <v>6.9609566153922775E-2</v>
      </c>
      <c r="P736" s="10">
        <f>1-K736/MAX(K$8:K736)</f>
        <v>0.12238980362754692</v>
      </c>
      <c r="Q736" s="36"/>
      <c r="R736" s="10"/>
      <c r="S736" s="10"/>
      <c r="T736" s="10"/>
      <c r="U736" s="11"/>
    </row>
    <row r="737" spans="2:21" x14ac:dyDescent="0.25">
      <c r="B737" s="32">
        <v>43889</v>
      </c>
      <c r="C737" s="10">
        <f>'Equity Fund Metrics'!G735</f>
        <v>-5.8498753677904691E-4</v>
      </c>
      <c r="D737" s="10">
        <f>'Equity Fund Metrics'!H735</f>
        <v>-4.2015093016969374E-3</v>
      </c>
      <c r="E737" s="10">
        <f>'Equity Fund Metrics'!I735</f>
        <v>3.6165217649178905E-3</v>
      </c>
      <c r="F737" s="10">
        <f>'Equity Fund Metrics'!J735</f>
        <v>-4.020683213451043E-3</v>
      </c>
      <c r="G737" s="36"/>
      <c r="H737" s="10">
        <f t="array" ref="H737">PRODUCT(1+C$8:C737)</f>
        <v>1.9728030873462419</v>
      </c>
      <c r="I737" s="10">
        <f t="array" ref="I737">PRODUCT(1+D$8:D737)</f>
        <v>1.3259119788332516</v>
      </c>
      <c r="J737" s="10">
        <f t="array" ref="J737">PRODUCT(1+E$8:E737)</f>
        <v>1.5206071975030804</v>
      </c>
      <c r="K737" s="10">
        <f t="array" ref="K737">PRODUCT(1+F$8:F737)</f>
        <v>1.3556659976559493</v>
      </c>
      <c r="L737" s="36"/>
      <c r="M737" s="10">
        <f>1-H737/MAX(H$8:H737)</f>
        <v>0.1645478373039343</v>
      </c>
      <c r="N737" s="10">
        <f>1-I737/MAX(I$8:I737)</f>
        <v>0.1243718974294411</v>
      </c>
      <c r="O737" s="10">
        <f>1-J737/MAX(J$8:J737)</f>
        <v>6.6244788900046925E-2</v>
      </c>
      <c r="P737" s="10">
        <f>1-K737/MAX(K$8:K737)</f>
        <v>0.12591839621205514</v>
      </c>
      <c r="Q737" s="36"/>
      <c r="R737" s="10"/>
      <c r="S737" s="10"/>
      <c r="T737" s="10"/>
      <c r="U737" s="11"/>
    </row>
    <row r="738" spans="2:21" x14ac:dyDescent="0.25">
      <c r="B738" s="32">
        <v>43892</v>
      </c>
      <c r="C738" s="10">
        <f>'Equity Fund Metrics'!G736</f>
        <v>9.3100847641964801E-2</v>
      </c>
      <c r="D738" s="10">
        <f>'Equity Fund Metrics'!H736</f>
        <v>4.3306557922425215E-2</v>
      </c>
      <c r="E738" s="10">
        <f>'Equity Fund Metrics'!I736</f>
        <v>4.9794289719539586E-2</v>
      </c>
      <c r="F738" s="10">
        <f>'Equity Fund Metrics'!J736</f>
        <v>4.5796272408402193E-2</v>
      </c>
      <c r="G738" s="36"/>
      <c r="H738" s="10">
        <f t="array" ref="H738">PRODUCT(1+C$8:C738)</f>
        <v>2.1564727270088619</v>
      </c>
      <c r="I738" s="10">
        <f t="array" ref="I738">PRODUCT(1+D$8:D738)</f>
        <v>1.3833326627446312</v>
      </c>
      <c r="J738" s="10">
        <f t="array" ref="J738">PRODUCT(1+E$8:E738)</f>
        <v>1.5963247528451658</v>
      </c>
      <c r="K738" s="10">
        <f t="array" ref="K738">PRODUCT(1+F$8:F738)</f>
        <v>1.4177504469794096</v>
      </c>
      <c r="L738" s="36"/>
      <c r="M738" s="10">
        <f>1-H738/MAX(H$8:H738)</f>
        <v>8.6766532792617923E-2</v>
      </c>
      <c r="N738" s="10">
        <f>1-I738/MAX(I$8:I738)</f>
        <v>8.6451458286965988E-2</v>
      </c>
      <c r="O738" s="10">
        <f>1-J738/MAX(J$8:J738)</f>
        <v>1.9749111391406005E-2</v>
      </c>
      <c r="P738" s="10">
        <f>1-K738/MAX(K$8:K738)</f>
        <v>8.588871697780931E-2</v>
      </c>
      <c r="Q738" s="36"/>
      <c r="R738" s="10"/>
      <c r="S738" s="10"/>
      <c r="T738" s="10"/>
      <c r="U738" s="11"/>
    </row>
    <row r="739" spans="2:21" x14ac:dyDescent="0.25">
      <c r="B739" s="32">
        <v>43893</v>
      </c>
      <c r="C739" s="10">
        <f>'Equity Fund Metrics'!G737</f>
        <v>-3.1759395818375391E-2</v>
      </c>
      <c r="D739" s="10">
        <f>'Equity Fund Metrics'!H737</f>
        <v>-2.8632480249010439E-2</v>
      </c>
      <c r="E739" s="10">
        <f>'Equity Fund Metrics'!I737</f>
        <v>-3.126915569364952E-3</v>
      </c>
      <c r="F739" s="10">
        <f>'Equity Fund Metrics'!J737</f>
        <v>-2.8788826027478686E-2</v>
      </c>
      <c r="G739" s="36"/>
      <c r="H739" s="10">
        <f t="array" ref="H739">PRODUCT(1+C$8:C739)</f>
        <v>2.0879844561002563</v>
      </c>
      <c r="I739" s="10">
        <f t="array" ref="I739">PRODUCT(1+D$8:D739)</f>
        <v>1.3437244176007845</v>
      </c>
      <c r="J739" s="10">
        <f t="array" ref="J739">PRODUCT(1+E$8:E739)</f>
        <v>1.5913331801217316</v>
      </c>
      <c r="K739" s="10">
        <f t="array" ref="K739">PRODUCT(1+F$8:F739)</f>
        <v>1.3769350760109391</v>
      </c>
      <c r="L739" s="36"/>
      <c r="M739" s="10">
        <f>1-H739/MAX(H$8:H739)</f>
        <v>0.11577027595224443</v>
      </c>
      <c r="N739" s="10">
        <f>1-I739/MAX(I$8:I739)</f>
        <v>0.11260861886407669</v>
      </c>
      <c r="O739" s="10">
        <f>1-J739/MAX(J$8:J739)</f>
        <v>2.2814273156880116E-2</v>
      </c>
      <c r="P739" s="10">
        <f>1-K739/MAX(K$8:K739)</f>
        <v>0.11220490767449054</v>
      </c>
      <c r="Q739" s="36"/>
      <c r="R739" s="10"/>
      <c r="S739" s="10"/>
      <c r="T739" s="10"/>
      <c r="U739" s="11"/>
    </row>
    <row r="740" spans="2:21" x14ac:dyDescent="0.25">
      <c r="B740" s="32">
        <v>43894</v>
      </c>
      <c r="C740" s="10">
        <f>'Equity Fund Metrics'!G738</f>
        <v>4.6384431193943421E-2</v>
      </c>
      <c r="D740" s="10">
        <f>'Equity Fund Metrics'!H738</f>
        <v>4.2033110477117663E-2</v>
      </c>
      <c r="E740" s="10">
        <f>'Equity Fund Metrics'!I738</f>
        <v>4.3513207168257573E-3</v>
      </c>
      <c r="F740" s="10">
        <f>'Equity Fund Metrics'!J738</f>
        <v>4.2250676512958954E-2</v>
      </c>
      <c r="G740" s="36"/>
      <c r="H740" s="10">
        <f t="array" ref="H740">PRODUCT(1+C$8:C740)</f>
        <v>2.1848344274382621</v>
      </c>
      <c r="I740" s="10">
        <f t="array" ref="I740">PRODUCT(1+D$8:D740)</f>
        <v>1.400205334496599</v>
      </c>
      <c r="J740" s="10">
        <f t="array" ref="J740">PRODUCT(1+E$8:E740)</f>
        <v>1.5982575811557675</v>
      </c>
      <c r="K740" s="10">
        <f t="array" ref="K740">PRODUCT(1+F$8:F740)</f>
        <v>1.4351115144868238</v>
      </c>
      <c r="L740" s="36"/>
      <c r="M740" s="10">
        <f>1-H740/MAX(H$8:H740)</f>
        <v>7.4755783157511746E-2</v>
      </c>
      <c r="N740" s="10">
        <f>1-I740/MAX(I$8:I740)</f>
        <v>7.5308798904348273E-2</v>
      </c>
      <c r="O740" s="10">
        <f>1-J740/MAX(J$8:J740)</f>
        <v>1.8562224659481208E-2</v>
      </c>
      <c r="P740" s="10">
        <f>1-K740/MAX(K$8:K740)</f>
        <v>7.4694964418852927E-2</v>
      </c>
      <c r="Q740" s="36"/>
      <c r="R740" s="10"/>
      <c r="S740" s="10"/>
      <c r="T740" s="10"/>
      <c r="U740" s="11"/>
    </row>
    <row r="741" spans="2:21" x14ac:dyDescent="0.25">
      <c r="B741" s="32">
        <v>43895</v>
      </c>
      <c r="C741" s="10">
        <f>'Equity Fund Metrics'!G739</f>
        <v>-3.2436771354980354E-2</v>
      </c>
      <c r="D741" s="10">
        <f>'Equity Fund Metrics'!H739</f>
        <v>-3.324184498208671E-2</v>
      </c>
      <c r="E741" s="10">
        <f>'Equity Fund Metrics'!I739</f>
        <v>8.0507362710635633E-4</v>
      </c>
      <c r="F741" s="10">
        <f>'Equity Fund Metrics'!J739</f>
        <v>-3.3201591300731387E-2</v>
      </c>
      <c r="G741" s="36"/>
      <c r="H741" s="10">
        <f t="array" ref="H741">PRODUCT(1+C$8:C741)</f>
        <v>2.1139654526669576</v>
      </c>
      <c r="I741" s="10">
        <f t="array" ref="I741">PRODUCT(1+D$8:D741)</f>
        <v>1.3536599258241722</v>
      </c>
      <c r="J741" s="10">
        <f t="array" ref="J741">PRODUCT(1+E$8:E741)</f>
        <v>1.5995442961836788</v>
      </c>
      <c r="K741" s="10">
        <f t="array" ref="K741">PRODUCT(1+F$8:F741)</f>
        <v>1.3874635285118586</v>
      </c>
      <c r="L741" s="36"/>
      <c r="M741" s="10">
        <f>1-H741/MAX(H$8:H741)</f>
        <v>0.10476771826674947</v>
      </c>
      <c r="N741" s="10">
        <f>1-I741/MAX(I$8:I741)</f>
        <v>0.10604724046746961</v>
      </c>
      <c r="O741" s="10">
        <f>1-J741/MAX(J$8:J741)</f>
        <v>1.7772094989908616E-2</v>
      </c>
      <c r="P741" s="10">
        <f>1-K741/MAX(K$8:K741)</f>
        <v>0.1054165640387269</v>
      </c>
      <c r="Q741" s="36"/>
      <c r="R741" s="10"/>
      <c r="S741" s="10"/>
      <c r="T741" s="10"/>
      <c r="U741" s="11"/>
    </row>
    <row r="742" spans="2:21" x14ac:dyDescent="0.25">
      <c r="B742" s="32">
        <v>43896</v>
      </c>
      <c r="C742" s="10">
        <f>'Equity Fund Metrics'!G740</f>
        <v>-1.3280000270375347E-2</v>
      </c>
      <c r="D742" s="10">
        <f>'Equity Fund Metrics'!H740</f>
        <v>-1.6530994413054723E-2</v>
      </c>
      <c r="E742" s="10">
        <f>'Equity Fund Metrics'!I740</f>
        <v>3.2509941426793754E-3</v>
      </c>
      <c r="F742" s="10">
        <f>'Equity Fund Metrics'!J740</f>
        <v>-1.6368444705920752E-2</v>
      </c>
      <c r="G742" s="36"/>
      <c r="H742" s="10">
        <f t="array" ref="H742">PRODUCT(1+C$8:C742)</f>
        <v>2.0858919908839764</v>
      </c>
      <c r="I742" s="10">
        <f t="array" ref="I742">PRODUCT(1+D$8:D742)</f>
        <v>1.3312825811531968</v>
      </c>
      <c r="J742" s="10">
        <f t="array" ref="J742">PRODUCT(1+E$8:E742)</f>
        <v>1.6047444053215278</v>
      </c>
      <c r="K742" s="10">
        <f t="array" ref="K742">PRODUCT(1+F$8:F742)</f>
        <v>1.3647529084639305</v>
      </c>
      <c r="L742" s="36"/>
      <c r="M742" s="10">
        <f>1-H742/MAX(H$8:H742)</f>
        <v>0.11665640321021575</v>
      </c>
      <c r="N742" s="10">
        <f>1-I742/MAX(I$8:I742)</f>
        <v>0.12082516854083669</v>
      </c>
      <c r="O742" s="10">
        <f>1-J742/MAX(J$8:J742)</f>
        <v>1.4578877823944736E-2</v>
      </c>
      <c r="P742" s="10">
        <f>1-K742/MAX(K$8:K742)</f>
        <v>0.12005950354509165</v>
      </c>
      <c r="Q742" s="36"/>
      <c r="R742" s="10"/>
      <c r="S742" s="10"/>
      <c r="T742" s="10"/>
      <c r="U742" s="11"/>
    </row>
    <row r="743" spans="2:21" x14ac:dyDescent="0.25">
      <c r="B743" s="32">
        <v>43899</v>
      </c>
      <c r="C743" s="10">
        <f>'Equity Fund Metrics'!G741</f>
        <v>-7.9092355745358223E-2</v>
      </c>
      <c r="D743" s="10">
        <f>'Equity Fund Metrics'!H741</f>
        <v>-7.8094577838666579E-2</v>
      </c>
      <c r="E743" s="10">
        <f>'Equity Fund Metrics'!I741</f>
        <v>-9.9777790669164368E-4</v>
      </c>
      <c r="F743" s="10">
        <f>'Equity Fund Metrics'!J741</f>
        <v>-7.8144466734001161E-2</v>
      </c>
      <c r="G743" s="36"/>
      <c r="H743" s="10">
        <f t="array" ref="H743">PRODUCT(1+C$8:C743)</f>
        <v>1.9209138794945875</v>
      </c>
      <c r="I743" s="10">
        <f t="array" ref="I743">PRODUCT(1+D$8:D743)</f>
        <v>1.2273166299940674</v>
      </c>
      <c r="J743" s="10">
        <f t="array" ref="J743">PRODUCT(1+E$8:E743)</f>
        <v>1.603143226808011</v>
      </c>
      <c r="K743" s="10">
        <f t="array" ref="K743">PRODUCT(1+F$8:F743)</f>
        <v>1.2581050202083395</v>
      </c>
      <c r="L743" s="36"/>
      <c r="M743" s="10">
        <f>1-H743/MAX(H$8:H743)</f>
        <v>0.18652212921289757</v>
      </c>
      <c r="N743" s="10">
        <f>1-I743/MAX(I$8:I743)</f>
        <v>0.18948395585002087</v>
      </c>
      <c r="O743" s="10">
        <f>1-J743/MAX(J$8:J743)</f>
        <v>1.5562109248439371E-2</v>
      </c>
      <c r="P743" s="10">
        <f>1-K743/MAX(K$8:K743)</f>
        <v>0.18882198439821274</v>
      </c>
      <c r="Q743" s="36"/>
      <c r="R743" s="10"/>
      <c r="S743" s="10"/>
      <c r="T743" s="10"/>
      <c r="U743" s="11"/>
    </row>
    <row r="744" spans="2:21" x14ac:dyDescent="0.25">
      <c r="B744" s="32">
        <v>43900</v>
      </c>
      <c r="C744" s="10">
        <f>'Equity Fund Metrics'!G742</f>
        <v>7.2021659684733175E-2</v>
      </c>
      <c r="D744" s="10">
        <f>'Equity Fund Metrics'!H742</f>
        <v>5.1745084109845019E-2</v>
      </c>
      <c r="E744" s="10">
        <f>'Equity Fund Metrics'!I742</f>
        <v>2.0276575574888156E-2</v>
      </c>
      <c r="F744" s="10">
        <f>'Equity Fund Metrics'!J742</f>
        <v>5.2758912888589422E-2</v>
      </c>
      <c r="G744" s="36"/>
      <c r="H744" s="10">
        <f t="array" ref="H744">PRODUCT(1+C$8:C744)</f>
        <v>2.0592612852072274</v>
      </c>
      <c r="I744" s="10">
        <f t="array" ref="I744">PRODUCT(1+D$8:D744)</f>
        <v>1.2908242322425221</v>
      </c>
      <c r="J744" s="10">
        <f t="array" ref="J744">PRODUCT(1+E$8:E744)</f>
        <v>1.6356494816037537</v>
      </c>
      <c r="K744" s="10">
        <f t="array" ref="K744">PRODUCT(1+F$8:F744)</f>
        <v>1.3244812733742084</v>
      </c>
      <c r="L744" s="36"/>
      <c r="M744" s="10">
        <f>1-H744/MAX(H$8:H744)</f>
        <v>0.12793410284200746</v>
      </c>
      <c r="N744" s="10">
        <f>1-I744/MAX(I$8:I744)</f>
        <v>0.14754373497310125</v>
      </c>
      <c r="O744" s="10">
        <f>1-J744/MAX(J$8:J744)</f>
        <v>0</v>
      </c>
      <c r="P744" s="10">
        <f>1-K744/MAX(K$8:K744)</f>
        <v>0.1460251141359391</v>
      </c>
      <c r="Q744" s="36"/>
      <c r="R744" s="10"/>
      <c r="S744" s="10"/>
      <c r="T744" s="10"/>
      <c r="U744" s="11"/>
    </row>
    <row r="745" spans="2:21" x14ac:dyDescent="0.25">
      <c r="B745" s="32">
        <v>43901</v>
      </c>
      <c r="C745" s="10">
        <f>'Equity Fund Metrics'!G743</f>
        <v>-3.4730370382257347E-2</v>
      </c>
      <c r="D745" s="10">
        <f>'Equity Fund Metrics'!H743</f>
        <v>-4.8748637465377609E-2</v>
      </c>
      <c r="E745" s="10">
        <f>'Equity Fund Metrics'!I743</f>
        <v>1.4018267083120262E-2</v>
      </c>
      <c r="F745" s="10">
        <f>'Equity Fund Metrics'!J743</f>
        <v>-4.8047724111221594E-2</v>
      </c>
      <c r="G745" s="36"/>
      <c r="H745" s="10">
        <f t="array" ref="H745">PRODUCT(1+C$8:C745)</f>
        <v>1.9877423780581371</v>
      </c>
      <c r="I745" s="10">
        <f t="array" ref="I745">PRODUCT(1+D$8:D745)</f>
        <v>1.2278983097134071</v>
      </c>
      <c r="J745" s="10">
        <f t="array" ref="J745">PRODUCT(1+E$8:E745)</f>
        <v>1.6585784528912422</v>
      </c>
      <c r="K745" s="10">
        <f t="array" ref="K745">PRODUCT(1+F$8:F745)</f>
        <v>1.260842962560645</v>
      </c>
      <c r="L745" s="36"/>
      <c r="M745" s="10">
        <f>1-H745/MAX(H$8:H745)</f>
        <v>0.15822127444804013</v>
      </c>
      <c r="N745" s="10">
        <f>1-I745/MAX(I$8:I745)</f>
        <v>0.18909981639198736</v>
      </c>
      <c r="O745" s="10">
        <f>1-J745/MAX(J$8:J745)</f>
        <v>0</v>
      </c>
      <c r="P745" s="10">
        <f>1-K745/MAX(K$8:K745)</f>
        <v>0.18705666384984743</v>
      </c>
      <c r="Q745" s="36"/>
      <c r="R745" s="10"/>
      <c r="S745" s="10"/>
      <c r="T745" s="10"/>
      <c r="U745" s="11"/>
    </row>
    <row r="746" spans="2:21" x14ac:dyDescent="0.25">
      <c r="B746" s="32">
        <v>43902</v>
      </c>
      <c r="C746" s="10">
        <f>'Equity Fund Metrics'!G744</f>
        <v>-9.8754750389590029E-2</v>
      </c>
      <c r="D746" s="10">
        <f>'Equity Fund Metrics'!H744</f>
        <v>-9.5677056482875167E-2</v>
      </c>
      <c r="E746" s="10">
        <f>'Equity Fund Metrics'!I744</f>
        <v>-3.0776939067148623E-3</v>
      </c>
      <c r="F746" s="10">
        <f>'Equity Fund Metrics'!J744</f>
        <v>-9.5830941178210907E-2</v>
      </c>
      <c r="G746" s="36"/>
      <c r="H746" s="10">
        <f t="array" ref="H746">PRODUCT(1+C$8:C746)</f>
        <v>1.7914433756741956</v>
      </c>
      <c r="I746" s="10">
        <f t="array" ref="I746">PRODUCT(1+D$8:D746)</f>
        <v>1.1104166137797304</v>
      </c>
      <c r="J746" s="10">
        <f t="array" ref="J746">PRODUCT(1+E$8:E746)</f>
        <v>1.6534738560929703</v>
      </c>
      <c r="K746" s="10">
        <f t="array" ref="K746">PRODUCT(1+F$8:F746)</f>
        <v>1.1400151947805346</v>
      </c>
      <c r="L746" s="36"/>
      <c r="M746" s="10">
        <f>1-H746/MAX(H$8:H746)</f>
        <v>0.24135092237319111</v>
      </c>
      <c r="N746" s="10">
        <f>1-I746/MAX(I$8:I746)</f>
        <v>0.26668435906102506</v>
      </c>
      <c r="O746" s="10">
        <f>1-J746/MAX(J$8:J746)</f>
        <v>3.0776939067148623E-3</v>
      </c>
      <c r="P746" s="10">
        <f>1-K746/MAX(K$8:K746)</f>
        <v>0.2649617888776713</v>
      </c>
      <c r="Q746" s="36"/>
      <c r="R746" s="10"/>
      <c r="S746" s="10"/>
      <c r="T746" s="10"/>
      <c r="U746" s="11"/>
    </row>
    <row r="747" spans="2:21" x14ac:dyDescent="0.25">
      <c r="B747" s="32">
        <v>43903</v>
      </c>
      <c r="C747" s="10">
        <f>'Equity Fund Metrics'!G745</f>
        <v>0.11980826908133357</v>
      </c>
      <c r="D747" s="10">
        <f>'Equity Fund Metrics'!H745</f>
        <v>8.5486209803256052E-2</v>
      </c>
      <c r="E747" s="10">
        <f>'Equity Fund Metrics'!I745</f>
        <v>3.4322059278077521E-2</v>
      </c>
      <c r="F747" s="10">
        <f>'Equity Fund Metrics'!J745</f>
        <v>8.7202312767159923E-2</v>
      </c>
      <c r="G747" s="36"/>
      <c r="H747" s="10">
        <f t="array" ref="H747">PRODUCT(1+C$8:C747)</f>
        <v>2.0060731056709424</v>
      </c>
      <c r="I747" s="10">
        <f t="array" ref="I747">PRODUCT(1+D$8:D747)</f>
        <v>1.2053419213943257</v>
      </c>
      <c r="J747" s="10">
        <f t="array" ref="J747">PRODUCT(1+E$8:E747)</f>
        <v>1.7102244837965446</v>
      </c>
      <c r="K747" s="10">
        <f t="array" ref="K747">PRODUCT(1+F$8:F747)</f>
        <v>1.2394271563551016</v>
      </c>
      <c r="L747" s="36"/>
      <c r="M747" s="10">
        <f>1-H747/MAX(H$8:H747)</f>
        <v>0.15045848954257279</v>
      </c>
      <c r="N747" s="10">
        <f>1-I747/MAX(I$8:I747)</f>
        <v>0.2039959843277066</v>
      </c>
      <c r="O747" s="10">
        <f>1-J747/MAX(J$8:J747)</f>
        <v>0</v>
      </c>
      <c r="P747" s="10">
        <f>1-K747/MAX(K$8:K747)</f>
        <v>0.20086475689556826</v>
      </c>
      <c r="Q747" s="36"/>
      <c r="R747" s="10"/>
      <c r="S747" s="10"/>
      <c r="T747" s="10"/>
      <c r="U747" s="11"/>
    </row>
    <row r="748" spans="2:21" x14ac:dyDescent="0.25">
      <c r="B748" s="32">
        <v>43906</v>
      </c>
      <c r="C748" s="10">
        <f>'Equity Fund Metrics'!G746</f>
        <v>-0.12864694443751978</v>
      </c>
      <c r="D748" s="10">
        <f>'Equity Fund Metrics'!H746</f>
        <v>-0.10942367427624478</v>
      </c>
      <c r="E748" s="10">
        <f>'Equity Fund Metrics'!I746</f>
        <v>-1.9223270161275008E-2</v>
      </c>
      <c r="F748" s="10">
        <f>'Equity Fund Metrics'!J746</f>
        <v>-0.11038483778430852</v>
      </c>
      <c r="G748" s="36"/>
      <c r="H748" s="10">
        <f t="array" ref="H748">PRODUCT(1+C$8:C748)</f>
        <v>1.7479979303080899</v>
      </c>
      <c r="I748" s="10">
        <f t="array" ref="I748">PRODUCT(1+D$8:D748)</f>
        <v>1.0734489795961699</v>
      </c>
      <c r="J748" s="10">
        <f t="array" ref="J748">PRODUCT(1+E$8:E748)</f>
        <v>1.6773483765080965</v>
      </c>
      <c r="K748" s="10">
        <f t="array" ref="K748">PRODUCT(1+F$8:F748)</f>
        <v>1.1026131907553769</v>
      </c>
      <c r="L748" s="36"/>
      <c r="M748" s="10">
        <f>1-H748/MAX(H$8:H748)</f>
        <v>0.25974940903575605</v>
      </c>
      <c r="N748" s="10">
        <f>1-I748/MAX(I$8:I748)</f>
        <v>0.29109766846121454</v>
      </c>
      <c r="O748" s="10">
        <f>1-J748/MAX(J$8:J748)</f>
        <v>1.9223270161275008E-2</v>
      </c>
      <c r="P748" s="10">
        <f>1-K748/MAX(K$8:K748)</f>
        <v>0.28907717107337483</v>
      </c>
      <c r="Q748" s="36"/>
      <c r="R748" s="10"/>
      <c r="S748" s="10"/>
      <c r="T748" s="10"/>
      <c r="U748" s="11"/>
    </row>
    <row r="749" spans="2:21" x14ac:dyDescent="0.25">
      <c r="B749" s="32">
        <v>43907</v>
      </c>
      <c r="C749" s="10">
        <f>'Equity Fund Metrics'!G747</f>
        <v>4.3970065227975752E-2</v>
      </c>
      <c r="D749" s="10">
        <f>'Equity Fund Metrics'!H747</f>
        <v>5.3992080895334693E-2</v>
      </c>
      <c r="E749" s="10">
        <f>'Equity Fund Metrics'!I747</f>
        <v>-1.0022015667358941E-2</v>
      </c>
      <c r="F749" s="10">
        <f>'Equity Fund Metrics'!J747</f>
        <v>5.3490980111966742E-2</v>
      </c>
      <c r="G749" s="36"/>
      <c r="H749" s="10">
        <f t="array" ref="H749">PRODUCT(1+C$8:C749)</f>
        <v>1.8248575133221032</v>
      </c>
      <c r="I749" s="10">
        <f t="array" ref="I749">PRODUCT(1+D$8:D749)</f>
        <v>1.1314067237395409</v>
      </c>
      <c r="J749" s="10">
        <f t="array" ref="J749">PRODUCT(1+E$8:E749)</f>
        <v>1.6605379647991134</v>
      </c>
      <c r="K749" s="10">
        <f t="array" ref="K749">PRODUCT(1+F$8:F749)</f>
        <v>1.161593051013265</v>
      </c>
      <c r="L749" s="36"/>
      <c r="M749" s="10">
        <f>1-H749/MAX(H$8:H749)</f>
        <v>0.22720054226601072</v>
      </c>
      <c r="N749" s="10">
        <f>1-I749/MAX(I$8:I749)</f>
        <v>0.25282255642988105</v>
      </c>
      <c r="O749" s="10">
        <f>1-J749/MAX(J$8:J749)</f>
        <v>2.9052629913899675E-2</v>
      </c>
      <c r="P749" s="10">
        <f>1-K749/MAX(K$8:K749)</f>
        <v>0.25104921217011755</v>
      </c>
      <c r="Q749" s="36"/>
      <c r="R749" s="10"/>
      <c r="S749" s="10"/>
      <c r="T749" s="10"/>
      <c r="U749" s="11"/>
    </row>
    <row r="750" spans="2:21" x14ac:dyDescent="0.25">
      <c r="B750" s="32">
        <v>43908</v>
      </c>
      <c r="C750" s="10">
        <f>'Equity Fund Metrics'!G748</f>
        <v>-2.4480007076609578E-2</v>
      </c>
      <c r="D750" s="10">
        <f>'Equity Fund Metrics'!H748</f>
        <v>-5.0632960442634767E-2</v>
      </c>
      <c r="E750" s="10">
        <f>'Equity Fund Metrics'!I748</f>
        <v>2.6152953366025189E-2</v>
      </c>
      <c r="F750" s="10">
        <f>'Equity Fund Metrics'!J748</f>
        <v>-4.932531277433351E-2</v>
      </c>
      <c r="G750" s="36"/>
      <c r="H750" s="10">
        <f t="array" ref="H750">PRODUCT(1+C$8:C750)</f>
        <v>1.7801849884821739</v>
      </c>
      <c r="I750" s="10">
        <f t="array" ref="I750">PRODUCT(1+D$8:D750)</f>
        <v>1.0741202518519057</v>
      </c>
      <c r="J750" s="10">
        <f t="array" ref="J750">PRODUCT(1+E$8:E750)</f>
        <v>1.7039659367550191</v>
      </c>
      <c r="K750" s="10">
        <f t="array" ref="K750">PRODUCT(1+F$8:F750)</f>
        <v>1.1042971104555435</v>
      </c>
      <c r="L750" s="36"/>
      <c r="M750" s="10">
        <f>1-H750/MAX(H$8:H750)</f>
        <v>0.2461186784601388</v>
      </c>
      <c r="N750" s="10">
        <f>1-I750/MAX(I$8:I750)</f>
        <v>0.29065436237379583</v>
      </c>
      <c r="O750" s="10">
        <f>1-J750/MAX(J$8:J750)</f>
        <v>3.6594886231731127E-3</v>
      </c>
      <c r="P750" s="10">
        <f>1-K750/MAX(K$8:K750)</f>
        <v>0.28799144403240995</v>
      </c>
      <c r="Q750" s="36"/>
      <c r="R750" s="10"/>
      <c r="S750" s="10"/>
      <c r="T750" s="10"/>
      <c r="U750" s="11"/>
    </row>
    <row r="751" spans="2:21" x14ac:dyDescent="0.25">
      <c r="B751" s="32">
        <v>43909</v>
      </c>
      <c r="C751" s="10">
        <f>'Equity Fund Metrics'!G749</f>
        <v>-7.661990717919398E-3</v>
      </c>
      <c r="D751" s="10">
        <f>'Equity Fund Metrics'!H749</f>
        <v>2.1249510450840337E-3</v>
      </c>
      <c r="E751" s="10">
        <f>'Equity Fund Metrics'!I749</f>
        <v>-9.7869417630034317E-3</v>
      </c>
      <c r="F751" s="10">
        <f>'Equity Fund Metrics'!J749</f>
        <v>1.6356039569338618E-3</v>
      </c>
      <c r="G751" s="36"/>
      <c r="H751" s="10">
        <f t="array" ref="H751">PRODUCT(1+C$8:C751)</f>
        <v>1.7665452276242439</v>
      </c>
      <c r="I751" s="10">
        <f t="array" ref="I751">PRODUCT(1+D$8:D751)</f>
        <v>1.0764027048036244</v>
      </c>
      <c r="J751" s="10">
        <f t="array" ref="J751">PRODUCT(1+E$8:E751)</f>
        <v>1.6872893213658562</v>
      </c>
      <c r="K751" s="10">
        <f t="array" ref="K751">PRODUCT(1+F$8:F751)</f>
        <v>1.1061033031790353</v>
      </c>
      <c r="L751" s="36"/>
      <c r="M751" s="10">
        <f>1-H751/MAX(H$8:H751)</f>
        <v>0.2518949101481901</v>
      </c>
      <c r="N751" s="10">
        <f>1-I751/MAX(I$8:I751)</f>
        <v>0.2891470376197961</v>
      </c>
      <c r="O751" s="10">
        <f>1-J751/MAX(J$8:J751)</f>
        <v>1.3410615184139107E-2</v>
      </c>
      <c r="P751" s="10">
        <f>1-K751/MAX(K$8:K751)</f>
        <v>0.28682688002089862</v>
      </c>
      <c r="Q751" s="36"/>
      <c r="R751" s="10"/>
      <c r="S751" s="10"/>
      <c r="T751" s="10"/>
      <c r="U751" s="11"/>
    </row>
    <row r="752" spans="2:21" x14ac:dyDescent="0.25">
      <c r="B752" s="32">
        <v>43910</v>
      </c>
      <c r="C752" s="10">
        <f>'Equity Fund Metrics'!G750</f>
        <v>-6.3485594702275661E-2</v>
      </c>
      <c r="D752" s="10">
        <f>'Equity Fund Metrics'!H750</f>
        <v>-4.3094215549250525E-2</v>
      </c>
      <c r="E752" s="10">
        <f>'Equity Fund Metrics'!I750</f>
        <v>-2.0391379153025135E-2</v>
      </c>
      <c r="F752" s="10">
        <f>'Equity Fund Metrics'!J750</f>
        <v>-4.4113784506901781E-2</v>
      </c>
      <c r="G752" s="36"/>
      <c r="H752" s="10">
        <f t="array" ref="H752">PRODUCT(1+C$8:C752)</f>
        <v>1.654395053280052</v>
      </c>
      <c r="I752" s="10">
        <f t="array" ref="I752">PRODUCT(1+D$8:D752)</f>
        <v>1.0300159746250208</v>
      </c>
      <c r="J752" s="10">
        <f t="array" ref="J752">PRODUCT(1+E$8:E752)</f>
        <v>1.6528831650730345</v>
      </c>
      <c r="K752" s="10">
        <f t="array" ref="K752">PRODUCT(1+F$8:F752)</f>
        <v>1.0573089004202232</v>
      </c>
      <c r="L752" s="36"/>
      <c r="M752" s="10">
        <f>1-H752/MAX(H$8:H752)</f>
        <v>0.29938880667723156</v>
      </c>
      <c r="N752" s="10">
        <f>1-I752/MAX(I$8:I752)</f>
        <v>0.31978068840443186</v>
      </c>
      <c r="O752" s="10">
        <f>1-J752/MAX(J$8:J752)</f>
        <v>3.3528533398269222E-2</v>
      </c>
      <c r="P752" s="10">
        <f>1-K752/MAX(K$8:K752)</f>
        <v>0.31828764535177134</v>
      </c>
      <c r="Q752" s="36"/>
      <c r="R752" s="10"/>
      <c r="S752" s="10"/>
      <c r="T752" s="10"/>
      <c r="U752" s="11"/>
    </row>
    <row r="753" spans="2:21" x14ac:dyDescent="0.25">
      <c r="B753" s="32">
        <v>43913</v>
      </c>
      <c r="C753" s="10">
        <f>'Equity Fund Metrics'!G751</f>
        <v>-2.1244101906425672E-2</v>
      </c>
      <c r="D753" s="10">
        <f>'Equity Fund Metrics'!H751</f>
        <v>-2.5568156268829578E-2</v>
      </c>
      <c r="E753" s="10">
        <f>'Equity Fund Metrics'!I751</f>
        <v>4.3240543624039063E-3</v>
      </c>
      <c r="F753" s="10">
        <f>'Equity Fund Metrics'!J751</f>
        <v>-2.5351953550709381E-2</v>
      </c>
      <c r="G753" s="36"/>
      <c r="H753" s="10">
        <f t="array" ref="H753">PRODUCT(1+C$8:C753)</f>
        <v>1.6192489161746841</v>
      </c>
      <c r="I753" s="10">
        <f t="array" ref="I753">PRODUCT(1+D$8:D753)</f>
        <v>1.0036803652264175</v>
      </c>
      <c r="J753" s="10">
        <f t="array" ref="J753">PRODUCT(1+E$8:E753)</f>
        <v>1.6600303217335124</v>
      </c>
      <c r="K753" s="10">
        <f t="array" ref="K753">PRODUCT(1+F$8:F753)</f>
        <v>1.0305040542880179</v>
      </c>
      <c r="L753" s="36"/>
      <c r="M753" s="10">
        <f>1-H753/MAX(H$8:H753)</f>
        <v>0.31427266226496287</v>
      </c>
      <c r="N753" s="10">
        <f>1-I753/MAX(I$8:I753)</f>
        <v>0.33717264206038311</v>
      </c>
      <c r="O753" s="10">
        <f>1-J753/MAX(J$8:J753)</f>
        <v>2.9349458236971104E-2</v>
      </c>
      <c r="P753" s="10">
        <f>1-K753/MAX(K$8:K753)</f>
        <v>0.33557038530175809</v>
      </c>
      <c r="Q753" s="36"/>
      <c r="R753" s="10"/>
      <c r="S753" s="10"/>
      <c r="T753" s="10"/>
      <c r="U753" s="11"/>
    </row>
    <row r="754" spans="2:21" x14ac:dyDescent="0.25">
      <c r="B754" s="32">
        <v>43914</v>
      </c>
      <c r="C754" s="10">
        <f>'Equity Fund Metrics'!G752</f>
        <v>0.10032542578257675</v>
      </c>
      <c r="D754" s="10">
        <f>'Equity Fund Metrics'!H752</f>
        <v>9.0603254226299557E-2</v>
      </c>
      <c r="E754" s="10">
        <f>'Equity Fund Metrics'!I752</f>
        <v>9.7221715562771926E-3</v>
      </c>
      <c r="F754" s="10">
        <f>'Equity Fund Metrics'!J752</f>
        <v>9.1089362804113408E-2</v>
      </c>
      <c r="G754" s="36"/>
      <c r="H754" s="10">
        <f t="array" ref="H754">PRODUCT(1+C$8:C754)</f>
        <v>1.7817007531378852</v>
      </c>
      <c r="I754" s="10">
        <f t="array" ref="I754">PRODUCT(1+D$8:D754)</f>
        <v>1.0946170725189717</v>
      </c>
      <c r="J754" s="10">
        <f t="array" ref="J754">PRODUCT(1+E$8:E754)</f>
        <v>1.6761694213100276</v>
      </c>
      <c r="K754" s="10">
        <f t="array" ref="K754">PRODUCT(1+F$8:F754)</f>
        <v>1.124372011960169</v>
      </c>
      <c r="L754" s="36"/>
      <c r="M754" s="10">
        <f>1-H754/MAX(H$8:H754)</f>
        <v>0.24547677513594246</v>
      </c>
      <c r="N754" s="10">
        <f>1-I754/MAX(I$8:I754)</f>
        <v>0.27711832644083356</v>
      </c>
      <c r="O754" s="10">
        <f>1-J754/MAX(J$8:J754)</f>
        <v>1.9912627148757633E-2</v>
      </c>
      <c r="P754" s="10">
        <f>1-K754/MAX(K$8:K754)</f>
        <v>0.27504791507071258</v>
      </c>
      <c r="Q754" s="36"/>
      <c r="R754" s="10"/>
      <c r="S754" s="10"/>
      <c r="T754" s="10"/>
      <c r="U754" s="11"/>
    </row>
    <row r="755" spans="2:21" x14ac:dyDescent="0.25">
      <c r="B755" s="32">
        <v>43915</v>
      </c>
      <c r="C755" s="10">
        <f>'Equity Fund Metrics'!G753</f>
        <v>-5.5087596866632005E-3</v>
      </c>
      <c r="D755" s="10">
        <f>'Equity Fund Metrics'!H753</f>
        <v>1.4970226795995467E-2</v>
      </c>
      <c r="E755" s="10">
        <f>'Equity Fund Metrics'!I753</f>
        <v>-2.0478986482658668E-2</v>
      </c>
      <c r="F755" s="10">
        <f>'Equity Fund Metrics'!J753</f>
        <v>1.3946277471862533E-2</v>
      </c>
      <c r="G755" s="36"/>
      <c r="H755" s="10">
        <f t="array" ref="H755">PRODUCT(1+C$8:C755)</f>
        <v>1.7718857918553017</v>
      </c>
      <c r="I755" s="10">
        <f t="array" ref="I755">PRODUCT(1+D$8:D755)</f>
        <v>1.1110037383493494</v>
      </c>
      <c r="J755" s="10">
        <f t="array" ref="J755">PRODUCT(1+E$8:E755)</f>
        <v>1.6418431703883738</v>
      </c>
      <c r="K755" s="10">
        <f t="array" ref="K755">PRODUCT(1+F$8:F755)</f>
        <v>1.1400528160205619</v>
      </c>
      <c r="L755" s="36"/>
      <c r="M755" s="10">
        <f>1-H755/MAX(H$8:H755)</f>
        <v>0.24963326225972482</v>
      </c>
      <c r="N755" s="10">
        <f>1-I755/MAX(I$8:I755)</f>
        <v>0.26629662384098396</v>
      </c>
      <c r="O755" s="10">
        <f>1-J755/MAX(J$8:J755)</f>
        <v>3.9983823209202574E-2</v>
      </c>
      <c r="P755" s="10">
        <f>1-K755/MAX(K$8:K755)</f>
        <v>0.26493753214048354</v>
      </c>
      <c r="Q755" s="36"/>
      <c r="R755" s="10"/>
      <c r="S755" s="10"/>
      <c r="T755" s="10"/>
      <c r="U755" s="11"/>
    </row>
    <row r="756" spans="2:21" x14ac:dyDescent="0.25">
      <c r="B756" s="32">
        <v>43916</v>
      </c>
      <c r="C756" s="10">
        <f>'Equity Fund Metrics'!G754</f>
        <v>5.2623073561631983E-2</v>
      </c>
      <c r="D756" s="10">
        <f>'Equity Fund Metrics'!H754</f>
        <v>5.8389866949224878E-2</v>
      </c>
      <c r="E756" s="10">
        <f>'Equity Fund Metrics'!I754</f>
        <v>-5.7667933875928945E-3</v>
      </c>
      <c r="F756" s="10">
        <f>'Equity Fund Metrics'!J754</f>
        <v>5.810152727984523E-2</v>
      </c>
      <c r="G756" s="36"/>
      <c r="H756" s="10">
        <f t="array" ref="H756">PRODUCT(1+C$8:C756)</f>
        <v>1.8651278682229138</v>
      </c>
      <c r="I756" s="10">
        <f t="array" ref="I756">PRODUCT(1+D$8:D756)</f>
        <v>1.1758750988116593</v>
      </c>
      <c r="J756" s="10">
        <f t="array" ref="J756">PRODUCT(1+E$8:E756)</f>
        <v>1.6323750000499135</v>
      </c>
      <c r="K756" s="10">
        <f t="array" ref="K756">PRODUCT(1+F$8:F756)</f>
        <v>1.206291625811045</v>
      </c>
      <c r="L756" s="36"/>
      <c r="M756" s="10">
        <f>1-H756/MAX(H$8:H756)</f>
        <v>0.21014665822141643</v>
      </c>
      <c r="N756" s="10">
        <f>1-I756/MAX(I$8:I756)</f>
        <v>0.22345578132686195</v>
      </c>
      <c r="O756" s="10">
        <f>1-J756/MAX(J$8:J756)</f>
        <v>4.5520038149502007E-2</v>
      </c>
      <c r="P756" s="10">
        <f>1-K756/MAX(K$8:K756)</f>
        <v>0.22222928011175347</v>
      </c>
      <c r="Q756" s="36"/>
      <c r="R756" s="10"/>
      <c r="S756" s="10"/>
      <c r="T756" s="10"/>
      <c r="U756" s="11"/>
    </row>
    <row r="757" spans="2:21" x14ac:dyDescent="0.25">
      <c r="B757" s="32">
        <v>43917</v>
      </c>
      <c r="C757" s="10">
        <f>'Equity Fund Metrics'!G755</f>
        <v>-4.1402372401211363E-2</v>
      </c>
      <c r="D757" s="10">
        <f>'Equity Fund Metrics'!H755</f>
        <v>-2.9785686374053988E-2</v>
      </c>
      <c r="E757" s="10">
        <f>'Equity Fund Metrics'!I755</f>
        <v>-1.1616686027157375E-2</v>
      </c>
      <c r="F757" s="10">
        <f>'Equity Fund Metrics'!J755</f>
        <v>-3.0366520675411856E-2</v>
      </c>
      <c r="G757" s="36"/>
      <c r="H757" s="10">
        <f t="array" ref="H757">PRODUCT(1+C$8:C757)</f>
        <v>1.7879071496468713</v>
      </c>
      <c r="I757" s="10">
        <f t="array" ref="I757">PRODUCT(1+D$8:D757)</f>
        <v>1.1408508519033955</v>
      </c>
      <c r="J757" s="10">
        <f t="array" ref="J757">PRODUCT(1+E$8:E757)</f>
        <v>1.6134122121957526</v>
      </c>
      <c r="K757" s="10">
        <f t="array" ref="K757">PRODUCT(1+F$8:F757)</f>
        <v>1.1696607462152777</v>
      </c>
      <c r="L757" s="36"/>
      <c r="M757" s="10">
        <f>1-H757/MAX(H$8:H757)</f>
        <v>0.24284846042007469</v>
      </c>
      <c r="N757" s="10">
        <f>1-I757/MAX(I$8:I757)</f>
        <v>0.24658568387984481</v>
      </c>
      <c r="O757" s="10">
        <f>1-J757/MAX(J$8:J757)</f>
        <v>5.6607932185532395E-2</v>
      </c>
      <c r="P757" s="10">
        <f>1-K757/MAX(K$8:K757)</f>
        <v>0.24584747075796987</v>
      </c>
      <c r="Q757" s="36"/>
      <c r="R757" s="10"/>
      <c r="S757" s="10"/>
      <c r="T757" s="10"/>
      <c r="U757" s="11"/>
    </row>
    <row r="758" spans="2:21" x14ac:dyDescent="0.25">
      <c r="B758" s="32">
        <v>43920</v>
      </c>
      <c r="C758" s="10">
        <f>'Equity Fund Metrics'!G756</f>
        <v>2.8537983054622407E-2</v>
      </c>
      <c r="D758" s="10">
        <f>'Equity Fund Metrics'!H756</f>
        <v>3.2475587726749522E-2</v>
      </c>
      <c r="E758" s="10">
        <f>'Equity Fund Metrics'!I756</f>
        <v>-3.9376046721271152E-3</v>
      </c>
      <c r="F758" s="10">
        <f>'Equity Fund Metrics'!J756</f>
        <v>3.2278707493143162E-2</v>
      </c>
      <c r="G758" s="36"/>
      <c r="H758" s="10">
        <f t="array" ref="H758">PRODUCT(1+C$8:C758)</f>
        <v>1.8389304135867319</v>
      </c>
      <c r="I758" s="10">
        <f t="array" ref="I758">PRODUCT(1+D$8:D758)</f>
        <v>1.1779006538275212</v>
      </c>
      <c r="J758" s="10">
        <f t="array" ref="J758">PRODUCT(1+E$8:E758)</f>
        <v>1.6070592327309436</v>
      </c>
      <c r="K758" s="10">
        <f t="array" ref="K758">PRODUCT(1+F$8:F758)</f>
        <v>1.2074158833085722</v>
      </c>
      <c r="L758" s="36"/>
      <c r="M758" s="10">
        <f>1-H758/MAX(H$8:H758)</f>
        <v>0.22124088261376151</v>
      </c>
      <c r="N758" s="10">
        <f>1-I758/MAX(I$8:I758)</f>
        <v>0.22211811116209579</v>
      </c>
      <c r="O758" s="10">
        <f>1-J758/MAX(J$8:J758)</f>
        <v>6.0322637199406337E-2</v>
      </c>
      <c r="P758" s="10">
        <f>1-K758/MAX(K$8:K758)</f>
        <v>0.22150440186135223</v>
      </c>
      <c r="Q758" s="36"/>
      <c r="R758" s="10"/>
      <c r="S758" s="10"/>
      <c r="T758" s="10"/>
      <c r="U758" s="11"/>
    </row>
    <row r="759" spans="2:21" x14ac:dyDescent="0.25">
      <c r="B759" s="32">
        <v>43921</v>
      </c>
      <c r="C759" s="10">
        <f>'Equity Fund Metrics'!G757</f>
        <v>-2.0407491784064646E-3</v>
      </c>
      <c r="D759" s="10">
        <f>'Equity Fund Metrics'!H757</f>
        <v>-1.4905413666366329E-2</v>
      </c>
      <c r="E759" s="10">
        <f>'Equity Fund Metrics'!I757</f>
        <v>1.2864664487959865E-2</v>
      </c>
      <c r="F759" s="10">
        <f>'Equity Fund Metrics'!J757</f>
        <v>-1.4262180441968334E-2</v>
      </c>
      <c r="G759" s="36"/>
      <c r="H759" s="10">
        <f t="array" ref="H759">PRODUCT(1+C$8:C759)</f>
        <v>1.8351776178560582</v>
      </c>
      <c r="I759" s="10">
        <f t="array" ref="I759">PRODUCT(1+D$8:D759)</f>
        <v>1.1603435573243386</v>
      </c>
      <c r="J759" s="10">
        <f t="array" ref="J759">PRODUCT(1+E$8:E759)</f>
        <v>1.6277335105723052</v>
      </c>
      <c r="K759" s="10">
        <f t="array" ref="K759">PRODUCT(1+F$8:F759)</f>
        <v>1.1901955001123268</v>
      </c>
      <c r="L759" s="36"/>
      <c r="M759" s="10">
        <f>1-H759/MAX(H$8:H759)</f>
        <v>0.22283013464274393</v>
      </c>
      <c r="N759" s="10">
        <f>1-I759/MAX(I$8:I759)</f>
        <v>0.23371276249879913</v>
      </c>
      <c r="O759" s="10">
        <f>1-J759/MAX(J$8:J759)</f>
        <v>4.8234003200045894E-2</v>
      </c>
      <c r="P759" s="10">
        <f>1-K759/MAX(K$8:K759)</f>
        <v>0.23260744655528376</v>
      </c>
      <c r="Q759" s="36"/>
      <c r="R759" s="10"/>
      <c r="S759" s="10"/>
      <c r="T759" s="10"/>
      <c r="U759" s="11"/>
    </row>
    <row r="760" spans="2:21" x14ac:dyDescent="0.25">
      <c r="B760" s="32">
        <v>43922</v>
      </c>
      <c r="C760" s="10">
        <f>'Equity Fund Metrics'!G758</f>
        <v>-5.2616982947220392E-2</v>
      </c>
      <c r="D760" s="10">
        <f>'Equity Fund Metrics'!H758</f>
        <v>-4.5004768622766256E-2</v>
      </c>
      <c r="E760" s="10">
        <f>'Equity Fund Metrics'!I758</f>
        <v>-7.6122143244541363E-3</v>
      </c>
      <c r="F760" s="10">
        <f>'Equity Fund Metrics'!J758</f>
        <v>-4.5385379338988958E-2</v>
      </c>
      <c r="G760" s="36"/>
      <c r="H760" s="10">
        <f t="array" ref="H760">PRODUCT(1+C$8:C760)</f>
        <v>1.7386161084322054</v>
      </c>
      <c r="I760" s="10">
        <f t="array" ref="I760">PRODUCT(1+D$8:D760)</f>
        <v>1.1081225640040393</v>
      </c>
      <c r="J760" s="10">
        <f t="array" ref="J760">PRODUCT(1+E$8:E760)</f>
        <v>1.6153428542267327</v>
      </c>
      <c r="K760" s="10">
        <f t="array" ref="K760">PRODUCT(1+F$8:F760)</f>
        <v>1.1361780258521712</v>
      </c>
      <c r="L760" s="36"/>
      <c r="M760" s="10">
        <f>1-H760/MAX(H$8:H760)</f>
        <v>0.26372246819534029</v>
      </c>
      <c r="N760" s="10">
        <f>1-I760/MAX(I$8:I760)</f>
        <v>0.26819934232111931</v>
      </c>
      <c r="O760" s="10">
        <f>1-J760/MAX(J$8:J760)</f>
        <v>5.5479049954414883E-2</v>
      </c>
      <c r="P760" s="10">
        <f>1-K760/MAX(K$8:K760)</f>
        <v>0.26743584869528747</v>
      </c>
      <c r="Q760" s="36"/>
      <c r="R760" s="10"/>
      <c r="S760" s="10"/>
      <c r="T760" s="10"/>
      <c r="U760" s="11"/>
    </row>
    <row r="761" spans="2:21" x14ac:dyDescent="0.25">
      <c r="B761" s="32">
        <v>43923</v>
      </c>
      <c r="C761" s="10">
        <f>'Equity Fund Metrics'!G759</f>
        <v>1.668662372704377E-2</v>
      </c>
      <c r="D761" s="10">
        <f>'Equity Fund Metrics'!H759</f>
        <v>2.3075326285727948E-2</v>
      </c>
      <c r="E761" s="10">
        <f>'Equity Fund Metrics'!I759</f>
        <v>-6.3887025586841784E-3</v>
      </c>
      <c r="F761" s="10">
        <f>'Equity Fund Metrics'!J759</f>
        <v>2.2755891157793737E-2</v>
      </c>
      <c r="G761" s="36"/>
      <c r="H761" s="10">
        <f t="array" ref="H761">PRODUCT(1+C$8:C761)</f>
        <v>1.7676277412393908</v>
      </c>
      <c r="I761" s="10">
        <f t="array" ref="I761">PRODUCT(1+D$8:D761)</f>
        <v>1.13369285373301</v>
      </c>
      <c r="J761" s="10">
        <f t="array" ref="J761">PRODUCT(1+E$8:E761)</f>
        <v>1.6050229092007822</v>
      </c>
      <c r="K761" s="10">
        <f t="array" ref="K761">PRODUCT(1+F$8:F761)</f>
        <v>1.16203276934434</v>
      </c>
      <c r="L761" s="36"/>
      <c r="M761" s="10">
        <f>1-H761/MAX(H$8:H761)</f>
        <v>0.25143648206343938</v>
      </c>
      <c r="N761" s="10">
        <f>1-I761/MAX(I$8:I761)</f>
        <v>0.2513128033690688</v>
      </c>
      <c r="O761" s="10">
        <f>1-J761/MAX(J$8:J761)</f>
        <v>6.1513313364701894E-2</v>
      </c>
      <c r="P761" s="10">
        <f>1-K761/MAX(K$8:K761)</f>
        <v>0.25076569860209608</v>
      </c>
      <c r="Q761" s="36"/>
      <c r="R761" s="10"/>
      <c r="S761" s="10"/>
      <c r="T761" s="10"/>
      <c r="U761" s="11"/>
    </row>
    <row r="762" spans="2:21" x14ac:dyDescent="0.25">
      <c r="B762" s="32">
        <v>43924</v>
      </c>
      <c r="C762" s="10">
        <f>'Equity Fund Metrics'!G760</f>
        <v>-1.4371466538184441E-2</v>
      </c>
      <c r="D762" s="10">
        <f>'Equity Fund Metrics'!H760</f>
        <v>-1.4454112815246334E-2</v>
      </c>
      <c r="E762" s="10">
        <f>'Equity Fund Metrics'!I760</f>
        <v>8.2646277061892981E-5</v>
      </c>
      <c r="F762" s="10">
        <f>'Equity Fund Metrics'!J760</f>
        <v>-1.4449980501393239E-2</v>
      </c>
      <c r="G762" s="36"/>
      <c r="H762" s="10">
        <f t="array" ref="H762">PRODUCT(1+C$8:C762)</f>
        <v>1.7422243383042024</v>
      </c>
      <c r="I762" s="10">
        <f t="array" ref="I762">PRODUCT(1+D$8:D762)</f>
        <v>1.1173063293273144</v>
      </c>
      <c r="J762" s="10">
        <f t="array" ref="J762">PRODUCT(1+E$8:E762)</f>
        <v>1.6051555583688268</v>
      </c>
      <c r="K762" s="10">
        <f t="array" ref="K762">PRODUCT(1+F$8:F762)</f>
        <v>1.1452414184853343</v>
      </c>
      <c r="L762" s="36"/>
      <c r="M762" s="10">
        <f>1-H762/MAX(H$8:H762)</f>
        <v>0.26219443761317029</v>
      </c>
      <c r="N762" s="10">
        <f>1-I762/MAX(I$8:I762)</f>
        <v>0.26213441257250292</v>
      </c>
      <c r="O762" s="10">
        <f>1-J762/MAX(J$8:J762)</f>
        <v>6.1435750933979238E-2</v>
      </c>
      <c r="P762" s="10">
        <f>1-K762/MAX(K$8:K762)</f>
        <v>0.26159211964827067</v>
      </c>
      <c r="Q762" s="36"/>
      <c r="R762" s="10"/>
      <c r="S762" s="10"/>
      <c r="T762" s="10"/>
      <c r="U762" s="11"/>
    </row>
    <row r="763" spans="2:21" x14ac:dyDescent="0.25">
      <c r="B763" s="32">
        <v>43927</v>
      </c>
      <c r="C763" s="10">
        <f>'Equity Fund Metrics'!G761</f>
        <v>8.7237554026045272E-2</v>
      </c>
      <c r="D763" s="10">
        <f>'Equity Fund Metrics'!H761</f>
        <v>6.7165901111128745E-2</v>
      </c>
      <c r="E763" s="10">
        <f>'Equity Fund Metrics'!I761</f>
        <v>2.0071652914916527E-2</v>
      </c>
      <c r="F763" s="10">
        <f>'Equity Fund Metrics'!J761</f>
        <v>6.8169483756874566E-2</v>
      </c>
      <c r="G763" s="36"/>
      <c r="H763" s="10">
        <f t="array" ref="H763">PRODUCT(1+C$8:C763)</f>
        <v>1.8942117281425062</v>
      </c>
      <c r="I763" s="10">
        <f t="array" ref="I763">PRODUCT(1+D$8:D763)</f>
        <v>1.192351215753751</v>
      </c>
      <c r="J763" s="10">
        <f t="array" ref="J763">PRODUCT(1+E$8:E763)</f>
        <v>1.637373683610855</v>
      </c>
      <c r="K763" s="10">
        <f t="array" ref="K763">PRODUCT(1+F$8:F763)</f>
        <v>1.2233119347604702</v>
      </c>
      <c r="L763" s="36"/>
      <c r="M763" s="10">
        <f>1-H763/MAX(H$8:H763)</f>
        <v>0.19783008500373256</v>
      </c>
      <c r="N763" s="10">
        <f>1-I763/MAX(I$8:I763)</f>
        <v>0.21257500549404273</v>
      </c>
      <c r="O763" s="10">
        <f>1-J763/MAX(J$8:J763)</f>
        <v>4.2597215088376772E-2</v>
      </c>
      <c r="P763" s="10">
        <f>1-K763/MAX(K$8:K763)</f>
        <v>0.21125523564268534</v>
      </c>
      <c r="Q763" s="36"/>
      <c r="R763" s="10"/>
      <c r="S763" s="10"/>
      <c r="T763" s="10"/>
      <c r="U763" s="11"/>
    </row>
    <row r="764" spans="2:21" x14ac:dyDescent="0.25">
      <c r="B764" s="32">
        <v>43928</v>
      </c>
      <c r="C764" s="10">
        <f>'Equity Fund Metrics'!G762</f>
        <v>-1.1582457737986163E-2</v>
      </c>
      <c r="D764" s="10">
        <f>'Equity Fund Metrics'!H762</f>
        <v>1.0196894839709092E-3</v>
      </c>
      <c r="E764" s="10">
        <f>'Equity Fund Metrics'!I762</f>
        <v>-1.2602147221957072E-2</v>
      </c>
      <c r="F764" s="10">
        <f>'Equity Fund Metrics'!J762</f>
        <v>3.8958212287305556E-4</v>
      </c>
      <c r="G764" s="36"/>
      <c r="H764" s="10">
        <f t="array" ref="H764">PRODUCT(1+C$8:C764)</f>
        <v>1.8722721008544978</v>
      </c>
      <c r="I764" s="10">
        <f t="array" ref="I764">PRODUCT(1+D$8:D764)</f>
        <v>1.1935670437496551</v>
      </c>
      <c r="J764" s="10">
        <f t="array" ref="J764">PRODUCT(1+E$8:E764)</f>
        <v>1.6167392593926329</v>
      </c>
      <c r="K764" s="10">
        <f t="array" ref="K764">PRODUCT(1+F$8:F764)</f>
        <v>1.22378851522095</v>
      </c>
      <c r="L764" s="36"/>
      <c r="M764" s="10">
        <f>1-H764/MAX(H$8:H764)</f>
        <v>0.20712118414286074</v>
      </c>
      <c r="N764" s="10">
        <f>1-I764/MAX(I$8:I764)</f>
        <v>0.21177207650772911</v>
      </c>
      <c r="O764" s="10">
        <f>1-J764/MAX(J$8:J764)</f>
        <v>5.4662545934544782E-2</v>
      </c>
      <c r="P764" s="10">
        <f>1-K764/MAX(K$8:K764)</f>
        <v>0.21094795478298212</v>
      </c>
      <c r="Q764" s="36"/>
      <c r="R764" s="10"/>
      <c r="S764" s="10"/>
      <c r="T764" s="10"/>
      <c r="U764" s="11"/>
    </row>
    <row r="765" spans="2:21" x14ac:dyDescent="0.25">
      <c r="B765" s="32">
        <v>43929</v>
      </c>
      <c r="C765" s="10">
        <f>'Equity Fund Metrics'!G763</f>
        <v>2.5594784307847895E-2</v>
      </c>
      <c r="D765" s="10">
        <f>'Equity Fund Metrics'!H763</f>
        <v>3.3568435452175249E-2</v>
      </c>
      <c r="E765" s="10">
        <f>'Equity Fund Metrics'!I763</f>
        <v>-7.9736511443273539E-3</v>
      </c>
      <c r="F765" s="10">
        <f>'Equity Fund Metrics'!J763</f>
        <v>3.3169752894958882E-2</v>
      </c>
      <c r="G765" s="36"/>
      <c r="H765" s="10">
        <f t="array" ref="H765">PRODUCT(1+C$8:C765)</f>
        <v>1.92019250144147</v>
      </c>
      <c r="I765" s="10">
        <f t="array" ref="I765">PRODUCT(1+D$8:D765)</f>
        <v>1.233633222015609</v>
      </c>
      <c r="J765" s="10">
        <f t="array" ref="J765">PRODUCT(1+E$8:E765)</f>
        <v>1.6038479445468978</v>
      </c>
      <c r="K765" s="10">
        <f t="array" ref="K765">PRODUCT(1+F$8:F765)</f>
        <v>1.2643812778665176</v>
      </c>
      <c r="L765" s="36"/>
      <c r="M765" s="10">
        <f>1-H765/MAX(H$8:H765)</f>
        <v>0.18682762186873536</v>
      </c>
      <c r="N765" s="10">
        <f>1-I765/MAX(I$8:I765)</f>
        <v>0.18531249833637675</v>
      </c>
      <c r="O765" s="10">
        <f>1-J765/MAX(J$8:J765)</f>
        <v>6.2200337006929285E-2</v>
      </c>
      <c r="P765" s="10">
        <f>1-K765/MAX(K$8:K765)</f>
        <v>0.18477529342187171</v>
      </c>
      <c r="Q765" s="36"/>
      <c r="R765" s="10"/>
      <c r="S765" s="10"/>
      <c r="T765" s="10"/>
      <c r="U765" s="11"/>
    </row>
    <row r="766" spans="2:21" x14ac:dyDescent="0.25">
      <c r="B766" s="32">
        <v>43930</v>
      </c>
      <c r="C766" s="10">
        <f>'Equity Fund Metrics'!G764</f>
        <v>7.2159409274197284E-3</v>
      </c>
      <c r="D766" s="10">
        <f>'Equity Fund Metrics'!H764</f>
        <v>1.5217303330007592E-2</v>
      </c>
      <c r="E766" s="10">
        <f>'Equity Fund Metrics'!I764</f>
        <v>-8.0013624025878638E-3</v>
      </c>
      <c r="F766" s="10">
        <f>'Equity Fund Metrics'!J764</f>
        <v>1.4817235209878198E-2</v>
      </c>
      <c r="G766" s="36"/>
      <c r="H766" s="10">
        <f t="array" ref="H766">PRODUCT(1+C$8:C766)</f>
        <v>1.934048497101146</v>
      </c>
      <c r="I766" s="10">
        <f t="array" ref="I766">PRODUCT(1+D$8:D766)</f>
        <v>1.252405792952995</v>
      </c>
      <c r="J766" s="10">
        <f t="array" ref="J766">PRODUCT(1+E$8:E766)</f>
        <v>1.5910149759039325</v>
      </c>
      <c r="K766" s="10">
        <f t="array" ref="K766">PRODUCT(1+F$8:F766)</f>
        <v>1.283115912655632</v>
      </c>
      <c r="L766" s="36"/>
      <c r="M766" s="10">
        <f>1-H766/MAX(H$8:H766)</f>
        <v>0.18095981802433081</v>
      </c>
      <c r="N766" s="10">
        <f>1-I766/MAX(I$8:I766)</f>
        <v>0.1729151515043954</v>
      </c>
      <c r="O766" s="10">
        <f>1-J766/MAX(J$8:J766)</f>
        <v>6.9704011971561619E-2</v>
      </c>
      <c r="P766" s="10">
        <f>1-K766/MAX(K$8:K766)</f>
        <v>0.17269591719559974</v>
      </c>
      <c r="Q766" s="36"/>
      <c r="R766" s="10"/>
      <c r="S766" s="10"/>
      <c r="T766" s="10"/>
      <c r="U766" s="11"/>
    </row>
    <row r="767" spans="2:21" x14ac:dyDescent="0.25">
      <c r="B767" s="32">
        <v>43934</v>
      </c>
      <c r="C767" s="10">
        <f>'Equity Fund Metrics'!G765</f>
        <v>1.9627789463574574E-2</v>
      </c>
      <c r="D767" s="10">
        <f>'Equity Fund Metrics'!H765</f>
        <v>-9.1300028298373359E-3</v>
      </c>
      <c r="E767" s="10">
        <f>'Equity Fund Metrics'!I765</f>
        <v>2.875779229341191E-2</v>
      </c>
      <c r="F767" s="10">
        <f>'Equity Fund Metrics'!J765</f>
        <v>-7.6921132151667399E-3</v>
      </c>
      <c r="G767" s="36"/>
      <c r="H767" s="10">
        <f t="array" ref="H767">PRODUCT(1+C$8:C767)</f>
        <v>1.9720095938145901</v>
      </c>
      <c r="I767" s="10">
        <f t="array" ref="I767">PRODUCT(1+D$8:D767)</f>
        <v>1.2409713245192295</v>
      </c>
      <c r="J767" s="10">
        <f t="array" ref="J767">PRODUCT(1+E$8:E767)</f>
        <v>1.6367690541166855</v>
      </c>
      <c r="K767" s="10">
        <f t="array" ref="K767">PRODUCT(1+F$8:F767)</f>
        <v>1.2732460397873029</v>
      </c>
      <c r="L767" s="36"/>
      <c r="M767" s="10">
        <f>1-H767/MAX(H$8:H767)</f>
        <v>0.16488386977030456</v>
      </c>
      <c r="N767" s="10">
        <f>1-I767/MAX(I$8:I767)</f>
        <v>0.18046643851167576</v>
      </c>
      <c r="O767" s="10">
        <f>1-J767/MAX(J$8:J767)</f>
        <v>4.2950753176445366E-2</v>
      </c>
      <c r="P767" s="10">
        <f>1-K767/MAX(K$8:K767)</f>
        <v>0.17905963386390089</v>
      </c>
      <c r="Q767" s="36"/>
      <c r="R767" s="10"/>
      <c r="S767" s="10"/>
      <c r="T767" s="10"/>
      <c r="U767" s="11"/>
    </row>
    <row r="768" spans="2:21" x14ac:dyDescent="0.25">
      <c r="B768" s="32">
        <v>43935</v>
      </c>
      <c r="C768" s="10">
        <f>'Equity Fund Metrics'!G766</f>
        <v>5.0503097202056368E-2</v>
      </c>
      <c r="D768" s="10">
        <f>'Equity Fund Metrics'!H766</f>
        <v>2.949268506377245E-2</v>
      </c>
      <c r="E768" s="10">
        <f>'Equity Fund Metrics'!I766</f>
        <v>2.1010412138283918E-2</v>
      </c>
      <c r="F768" s="10">
        <f>'Equity Fund Metrics'!J766</f>
        <v>3.0543205670686642E-2</v>
      </c>
      <c r="G768" s="36"/>
      <c r="H768" s="10">
        <f t="array" ref="H768">PRODUCT(1+C$8:C768)</f>
        <v>2.0716021860143958</v>
      </c>
      <c r="I768" s="10">
        <f t="array" ref="I768">PRODUCT(1+D$8:D768)</f>
        <v>1.2775709009664478</v>
      </c>
      <c r="J768" s="10">
        <f t="array" ref="J768">PRODUCT(1+E$8:E768)</f>
        <v>1.6711582465188661</v>
      </c>
      <c r="K768" s="10">
        <f t="array" ref="K768">PRODUCT(1+F$8:F768)</f>
        <v>1.3121350554499138</v>
      </c>
      <c r="L768" s="36"/>
      <c r="M768" s="10">
        <f>1-H768/MAX(H$8:H768)</f>
        <v>0.12270791867030917</v>
      </c>
      <c r="N768" s="10">
        <f>1-I768/MAX(I$8:I768)</f>
        <v>0.15629619328350886</v>
      </c>
      <c r="O768" s="10">
        <f>1-J768/MAX(J$8:J768)</f>
        <v>2.2842754064048343E-2</v>
      </c>
      <c r="P768" s="10">
        <f>1-K768/MAX(K$8:K768)</f>
        <v>0.15398548341763707</v>
      </c>
      <c r="Q768" s="36"/>
      <c r="R768" s="10"/>
      <c r="S768" s="10"/>
      <c r="T768" s="10"/>
      <c r="U768" s="11"/>
    </row>
    <row r="769" spans="2:21" x14ac:dyDescent="0.25">
      <c r="B769" s="32">
        <v>43936</v>
      </c>
      <c r="C769" s="10">
        <f>'Equity Fund Metrics'!G767</f>
        <v>-9.1273900809575315E-3</v>
      </c>
      <c r="D769" s="10">
        <f>'Equity Fund Metrics'!H767</f>
        <v>-2.1248059185407286E-2</v>
      </c>
      <c r="E769" s="10">
        <f>'Equity Fund Metrics'!I767</f>
        <v>1.2120669104449755E-2</v>
      </c>
      <c r="F769" s="10">
        <f>'Equity Fund Metrics'!J767</f>
        <v>-2.0642025730184799E-2</v>
      </c>
      <c r="G769" s="36"/>
      <c r="H769" s="10">
        <f t="array" ref="H769">PRODUCT(1+C$8:C769)</f>
        <v>2.0526938647700783</v>
      </c>
      <c r="I769" s="10">
        <f t="array" ref="I769">PRODUCT(1+D$8:D769)</f>
        <v>1.2504249988491585</v>
      </c>
      <c r="J769" s="10">
        <f t="array" ref="J769">PRODUCT(1+E$8:E769)</f>
        <v>1.6914138026460939</v>
      </c>
      <c r="K769" s="10">
        <f t="array" ref="K769">PRODUCT(1+F$8:F769)</f>
        <v>1.2850499298738391</v>
      </c>
      <c r="L769" s="36"/>
      <c r="M769" s="10">
        <f>1-H769/MAX(H$8:H769)</f>
        <v>0.13071530571154033</v>
      </c>
      <c r="N769" s="10">
        <f>1-I769/MAX(I$8:I769)</f>
        <v>0.17422326170357427</v>
      </c>
      <c r="O769" s="10">
        <f>1-J769/MAX(J$8:J769)</f>
        <v>1.0998954423043106E-2</v>
      </c>
      <c r="P769" s="10">
        <f>1-K769/MAX(K$8:K769)</f>
        <v>0.17144893683704021</v>
      </c>
      <c r="Q769" s="36"/>
      <c r="R769" s="10"/>
      <c r="S769" s="10"/>
      <c r="T769" s="10"/>
      <c r="U769" s="11"/>
    </row>
    <row r="770" spans="2:21" x14ac:dyDescent="0.25">
      <c r="B770" s="32">
        <v>43937</v>
      </c>
      <c r="C770" s="10">
        <f>'Equity Fund Metrics'!G768</f>
        <v>7.9458404173144981E-3</v>
      </c>
      <c r="D770" s="10">
        <f>'Equity Fund Metrics'!H768</f>
        <v>4.8243355977724001E-3</v>
      </c>
      <c r="E770" s="10">
        <f>'Equity Fund Metrics'!I768</f>
        <v>3.121504819542098E-3</v>
      </c>
      <c r="F770" s="10">
        <f>'Equity Fund Metrics'!J768</f>
        <v>4.9804108387495041E-3</v>
      </c>
      <c r="G770" s="36"/>
      <c r="H770" s="10">
        <f t="array" ref="H770">PRODUCT(1+C$8:C770)</f>
        <v>2.0690042426451418</v>
      </c>
      <c r="I770" s="10">
        <f t="array" ref="I770">PRODUCT(1+D$8:D770)</f>
        <v>1.2564574686834509</v>
      </c>
      <c r="J770" s="10">
        <f t="array" ref="J770">PRODUCT(1+E$8:E770)</f>
        <v>1.6966935589828938</v>
      </c>
      <c r="K770" s="10">
        <f t="array" ref="K770">PRODUCT(1+F$8:F770)</f>
        <v>1.2914500064729171</v>
      </c>
      <c r="L770" s="36"/>
      <c r="M770" s="10">
        <f>1-H770/MAX(H$8:H770)</f>
        <v>0.12380810825351019</v>
      </c>
      <c r="N770" s="10">
        <f>1-I770/MAX(I$8:I770)</f>
        <v>0.17023943758919857</v>
      </c>
      <c r="O770" s="10">
        <f>1-J770/MAX(J$8:J770)</f>
        <v>7.9117828927424139E-3</v>
      </c>
      <c r="P770" s="10">
        <f>1-K770/MAX(K$8:K770)</f>
        <v>0.16732241214160593</v>
      </c>
      <c r="Q770" s="36"/>
      <c r="R770" s="10"/>
      <c r="S770" s="10"/>
      <c r="T770" s="10"/>
      <c r="U770" s="11"/>
    </row>
    <row r="771" spans="2:21" x14ac:dyDescent="0.25">
      <c r="B771" s="32">
        <v>43938</v>
      </c>
      <c r="C771" s="10">
        <f>'Equity Fund Metrics'!G769</f>
        <v>-1.3568477984056471E-2</v>
      </c>
      <c r="D771" s="10">
        <f>'Equity Fund Metrics'!H769</f>
        <v>2.7015448735501213E-2</v>
      </c>
      <c r="E771" s="10">
        <f>'Equity Fund Metrics'!I769</f>
        <v>-4.0583926719557684E-2</v>
      </c>
      <c r="F771" s="10">
        <f>'Equity Fund Metrics'!J769</f>
        <v>2.4986252399523328E-2</v>
      </c>
      <c r="G771" s="36"/>
      <c r="H771" s="10">
        <f t="array" ref="H771">PRODUCT(1+C$8:C771)</f>
        <v>2.0409310041298916</v>
      </c>
      <c r="I771" s="10">
        <f t="array" ref="I771">PRODUCT(1+D$8:D771)</f>
        <v>1.2904012310170063</v>
      </c>
      <c r="J771" s="10">
        <f t="array" ref="J771">PRODUCT(1+E$8:E771)</f>
        <v>1.6278350719195864</v>
      </c>
      <c r="K771" s="10">
        <f t="array" ref="K771">PRODUCT(1+F$8:F771)</f>
        <v>1.3237185022960154</v>
      </c>
      <c r="L771" s="36"/>
      <c r="M771" s="10">
        <f>1-H771/MAX(H$8:H771)</f>
        <v>0.13569669864648126</v>
      </c>
      <c r="N771" s="10">
        <f>1-I771/MAX(I$8:I771)</f>
        <v>0.14782308365264885</v>
      </c>
      <c r="O771" s="10">
        <f>1-J771/MAX(J$8:J771)</f>
        <v>4.8174618395160018E-2</v>
      </c>
      <c r="P771" s="10">
        <f>1-K771/MAX(K$8:K771)</f>
        <v>0.14651691976394987</v>
      </c>
      <c r="Q771" s="36"/>
      <c r="R771" s="10"/>
      <c r="S771" s="10"/>
      <c r="T771" s="10"/>
      <c r="U771" s="11"/>
    </row>
    <row r="772" spans="2:21" x14ac:dyDescent="0.25">
      <c r="B772" s="32">
        <v>43941</v>
      </c>
      <c r="C772" s="10">
        <f>'Equity Fund Metrics'!G770</f>
        <v>-2.0756943686275009E-2</v>
      </c>
      <c r="D772" s="10">
        <f>'Equity Fund Metrics'!H770</f>
        <v>-1.7617899455297459E-2</v>
      </c>
      <c r="E772" s="10">
        <f>'Equity Fund Metrics'!I770</f>
        <v>-3.1390442309775501E-3</v>
      </c>
      <c r="F772" s="10">
        <f>'Equity Fund Metrics'!J770</f>
        <v>-1.7774851666846336E-2</v>
      </c>
      <c r="G772" s="36"/>
      <c r="H772" s="10">
        <f t="array" ref="H772">PRODUCT(1+C$8:C772)</f>
        <v>1.9985675142095947</v>
      </c>
      <c r="I772" s="10">
        <f t="array" ref="I772">PRODUCT(1+D$8:D772)</f>
        <v>1.2676670718719567</v>
      </c>
      <c r="J772" s="10">
        <f t="array" ref="J772">PRODUCT(1+E$8:E772)</f>
        <v>1.6227252256280944</v>
      </c>
      <c r="K772" s="10">
        <f t="array" ref="K772">PRODUCT(1+F$8:F772)</f>
        <v>1.3001896022690438</v>
      </c>
      <c r="L772" s="36"/>
      <c r="M772" s="10">
        <f>1-H772/MAX(H$8:H772)</f>
        <v>0.15363699360053795</v>
      </c>
      <c r="N772" s="10">
        <f>1-I772/MAX(I$8:I772)</f>
        <v>0.16283665088298194</v>
      </c>
      <c r="O772" s="10">
        <f>1-J772/MAX(J$8:J772)</f>
        <v>5.1162440368184736E-2</v>
      </c>
      <c r="P772" s="10">
        <f>1-K772/MAX(K$8:K772)</f>
        <v>0.16168745491530878</v>
      </c>
      <c r="Q772" s="36"/>
      <c r="R772" s="10"/>
      <c r="S772" s="10"/>
      <c r="T772" s="10"/>
      <c r="U772" s="11"/>
    </row>
    <row r="773" spans="2:21" x14ac:dyDescent="0.25">
      <c r="B773" s="32">
        <v>43942</v>
      </c>
      <c r="C773" s="10">
        <f>'Equity Fund Metrics'!G771</f>
        <v>-3.0910337432898727E-2</v>
      </c>
      <c r="D773" s="10">
        <f>'Equity Fund Metrics'!H771</f>
        <v>-3.0363308104861209E-2</v>
      </c>
      <c r="E773" s="10">
        <f>'Equity Fund Metrics'!I771</f>
        <v>-5.4702932803751825E-4</v>
      </c>
      <c r="F773" s="10">
        <f>'Equity Fund Metrics'!J771</f>
        <v>-3.0390659571263082E-2</v>
      </c>
      <c r="G773" s="36"/>
      <c r="H773" s="10">
        <f t="array" ref="H773">PRODUCT(1+C$8:C773)</f>
        <v>1.9367911179629465</v>
      </c>
      <c r="I773" s="10">
        <f t="array" ref="I773">PRODUCT(1+D$8:D773)</f>
        <v>1.2291765059943212</v>
      </c>
      <c r="J773" s="10">
        <f t="array" ref="J773">PRODUCT(1+E$8:E773)</f>
        <v>1.6218375473383295</v>
      </c>
      <c r="K773" s="10">
        <f t="array" ref="K773">PRODUCT(1+F$8:F773)</f>
        <v>1.2606759826883893</v>
      </c>
      <c r="L773" s="36"/>
      <c r="M773" s="10">
        <f>1-H773/MAX(H$8:H773)</f>
        <v>0.17979835971906788</v>
      </c>
      <c r="N773" s="10">
        <f>1-I773/MAX(I$8:I773)</f>
        <v>0.18825569958631949</v>
      </c>
      <c r="O773" s="10">
        <f>1-J773/MAX(J$8:J773)</f>
        <v>5.1681482340846907E-2</v>
      </c>
      <c r="P773" s="10">
        <f>1-K773/MAX(K$8:K773)</f>
        <v>0.18716432608729672</v>
      </c>
      <c r="Q773" s="36"/>
      <c r="R773" s="10"/>
      <c r="S773" s="10"/>
      <c r="T773" s="10"/>
      <c r="U773" s="11"/>
    </row>
    <row r="774" spans="2:21" x14ac:dyDescent="0.25">
      <c r="B774" s="32">
        <v>43943</v>
      </c>
      <c r="C774" s="10">
        <f>'Equity Fund Metrics'!G772</f>
        <v>2.8803491329489006E-2</v>
      </c>
      <c r="D774" s="10">
        <f>'Equity Fund Metrics'!H772</f>
        <v>2.2194503845532898E-2</v>
      </c>
      <c r="E774" s="10">
        <f>'Equity Fund Metrics'!I772</f>
        <v>6.608987483956108E-3</v>
      </c>
      <c r="F774" s="10">
        <f>'Equity Fund Metrics'!J772</f>
        <v>2.2524953219730703E-2</v>
      </c>
      <c r="G774" s="36"/>
      <c r="H774" s="10">
        <f t="array" ref="H774">PRODUCT(1+C$8:C774)</f>
        <v>1.9925774641362235</v>
      </c>
      <c r="I774" s="10">
        <f t="array" ref="I774">PRODUCT(1+D$8:D774)</f>
        <v>1.2564574686834509</v>
      </c>
      <c r="J774" s="10">
        <f t="array" ref="J774">PRODUCT(1+E$8:E774)</f>
        <v>1.6325562513896985</v>
      </c>
      <c r="K774" s="10">
        <f t="array" ref="K774">PRODUCT(1+F$8:F774)</f>
        <v>1.2890726502236833</v>
      </c>
      <c r="L774" s="36"/>
      <c r="M774" s="10">
        <f>1-H774/MAX(H$8:H774)</f>
        <v>0.15617368888480343</v>
      </c>
      <c r="N774" s="10">
        <f>1-I774/MAX(I$8:I774)</f>
        <v>0.17023943758919857</v>
      </c>
      <c r="O774" s="10">
        <f>1-J774/MAX(J$8:J774)</f>
        <v>4.5414057126833773E-2</v>
      </c>
      <c r="P774" s="10">
        <f>1-K774/MAX(K$8:K774)</f>
        <v>0.16885524055708478</v>
      </c>
      <c r="Q774" s="36"/>
      <c r="R774" s="10"/>
      <c r="S774" s="10"/>
      <c r="T774" s="10"/>
      <c r="U774" s="11"/>
    </row>
    <row r="775" spans="2:21" x14ac:dyDescent="0.25">
      <c r="B775" s="32">
        <v>43944</v>
      </c>
      <c r="C775" s="10">
        <f>'Equity Fund Metrics'!G773</f>
        <v>-3.8752393662023765E-3</v>
      </c>
      <c r="D775" s="10">
        <f>'Equity Fund Metrics'!H773</f>
        <v>-7.1587061518441075E-5</v>
      </c>
      <c r="E775" s="10">
        <f>'Equity Fund Metrics'!I773</f>
        <v>-3.8036523046839354E-3</v>
      </c>
      <c r="F775" s="10">
        <f>'Equity Fund Metrics'!J773</f>
        <v>-2.6176967675263784E-4</v>
      </c>
      <c r="G775" s="36"/>
      <c r="H775" s="10">
        <f t="array" ref="H775">PRODUCT(1+C$8:C775)</f>
        <v>1.9848557495069952</v>
      </c>
      <c r="I775" s="10">
        <f t="array" ref="I775">PRODUCT(1+D$8:D775)</f>
        <v>1.256367522585345</v>
      </c>
      <c r="J775" s="10">
        <f t="array" ref="J775">PRODUCT(1+E$8:E775)</f>
        <v>1.626346575041574</v>
      </c>
      <c r="K775" s="10">
        <f t="array" ref="K775">PRODUCT(1+F$8:F775)</f>
        <v>1.2887352100927236</v>
      </c>
      <c r="L775" s="36"/>
      <c r="M775" s="10">
        <f>1-H775/MAX(H$8:H775)</f>
        <v>0.15944371782387434</v>
      </c>
      <c r="N775" s="10">
        <f>1-I775/MAX(I$8:I775)</f>
        <v>0.17029883770962539</v>
      </c>
      <c r="O775" s="10">
        <f>1-J775/MAX(J$8:J775)</f>
        <v>4.9044970148462097E-2</v>
      </c>
      <c r="P775" s="10">
        <f>1-K775/MAX(K$8:K775)</f>
        <v>0.16907280905209887</v>
      </c>
      <c r="Q775" s="36"/>
      <c r="R775" s="10"/>
      <c r="S775" s="10"/>
      <c r="T775" s="10"/>
      <c r="U775" s="11"/>
    </row>
    <row r="776" spans="2:21" x14ac:dyDescent="0.25">
      <c r="B776" s="32">
        <v>43945</v>
      </c>
      <c r="C776" s="10">
        <f>'Equity Fund Metrics'!G774</f>
        <v>2.886954761094529E-2</v>
      </c>
      <c r="D776" s="10">
        <f>'Equity Fund Metrics'!H774</f>
        <v>1.3938525950647485E-2</v>
      </c>
      <c r="E776" s="10">
        <f>'Equity Fund Metrics'!I774</f>
        <v>1.4931021660297805E-2</v>
      </c>
      <c r="F776" s="10">
        <f>'Equity Fund Metrics'!J774</f>
        <v>1.4685077033662374E-2</v>
      </c>
      <c r="G776" s="36"/>
      <c r="H776" s="10">
        <f t="array" ref="H776">PRODUCT(1+C$8:C776)</f>
        <v>2.0421576370682457</v>
      </c>
      <c r="I776" s="10">
        <f t="array" ref="I776">PRODUCT(1+D$8:D776)</f>
        <v>1.2738794339024515</v>
      </c>
      <c r="J776" s="10">
        <f t="array" ref="J776">PRODUCT(1+E$8:E776)</f>
        <v>1.650629590980671</v>
      </c>
      <c r="K776" s="10">
        <f t="array" ref="K776">PRODUCT(1+F$8:F776)</f>
        <v>1.3076603859289284</v>
      </c>
      <c r="L776" s="36"/>
      <c r="M776" s="10">
        <f>1-H776/MAX(H$8:H776)</f>
        <v>0.13517723821591154</v>
      </c>
      <c r="N776" s="10">
        <f>1-I776/MAX(I$8:I776)</f>
        <v>0.15873402652775859</v>
      </c>
      <c r="O776" s="10">
        <f>1-J776/MAX(J$8:J776)</f>
        <v>3.4846239999779649E-2</v>
      </c>
      <c r="P776" s="10">
        <f>1-K776/MAX(K$8:K776)</f>
        <v>0.15687057924366421</v>
      </c>
      <c r="Q776" s="36"/>
      <c r="R776" s="10"/>
      <c r="S776" s="10"/>
      <c r="T776" s="10"/>
      <c r="U776" s="11"/>
    </row>
    <row r="777" spans="2:21" x14ac:dyDescent="0.25">
      <c r="B777" s="32">
        <v>43948</v>
      </c>
      <c r="C777" s="10">
        <f>'Equity Fund Metrics'!G775</f>
        <v>7.0670481823120745E-4</v>
      </c>
      <c r="D777" s="10">
        <f>'Equity Fund Metrics'!H775</f>
        <v>1.4418578522997993E-2</v>
      </c>
      <c r="E777" s="10">
        <f>'Equity Fund Metrics'!I775</f>
        <v>-1.3711873704766786E-2</v>
      </c>
      <c r="F777" s="10">
        <f>'Equity Fund Metrics'!J775</f>
        <v>1.3732984837759653E-2</v>
      </c>
      <c r="G777" s="36"/>
      <c r="H777" s="10">
        <f t="array" ref="H777">PRODUCT(1+C$8:C777)</f>
        <v>2.0436008397099497</v>
      </c>
      <c r="I777" s="10">
        <f t="array" ref="I777">PRODUCT(1+D$8:D777)</f>
        <v>1.2922469645490062</v>
      </c>
      <c r="J777" s="10">
        <f t="array" ref="J777">PRODUCT(1+E$8:E777)</f>
        <v>1.627996366495793</v>
      </c>
      <c r="K777" s="10">
        <f t="array" ref="K777">PRODUCT(1+F$8:F777)</f>
        <v>1.3256184661818293</v>
      </c>
      <c r="L777" s="36"/>
      <c r="M777" s="10">
        <f>1-H777/MAX(H$8:H777)</f>
        <v>0.13456606380324265</v>
      </c>
      <c r="N777" s="10">
        <f>1-I777/MAX(I$8:I777)</f>
        <v>0.14660416703052281</v>
      </c>
      <c r="O777" s="10">
        <f>1-J777/MAX(J$8:J777)</f>
        <v>4.8080306462583544E-2</v>
      </c>
      <c r="P777" s="10">
        <f>1-K777/MAX(K$8:K777)</f>
        <v>0.14529189569214829</v>
      </c>
      <c r="Q777" s="36"/>
      <c r="R777" s="10"/>
      <c r="S777" s="10"/>
      <c r="T777" s="10"/>
      <c r="U777" s="11"/>
    </row>
    <row r="778" spans="2:21" x14ac:dyDescent="0.25">
      <c r="B778" s="32">
        <v>43949</v>
      </c>
      <c r="C778" s="10">
        <f>'Equity Fund Metrics'!G776</f>
        <v>-1.6209410104072619E-2</v>
      </c>
      <c r="D778" s="10">
        <f>'Equity Fund Metrics'!H776</f>
        <v>-4.5984881176164283E-3</v>
      </c>
      <c r="E778" s="10">
        <f>'Equity Fund Metrics'!I776</f>
        <v>-1.1610921986456191E-2</v>
      </c>
      <c r="F778" s="10">
        <f>'Equity Fund Metrics'!J776</f>
        <v>-5.1790342169392382E-3</v>
      </c>
      <c r="G778" s="36"/>
      <c r="H778" s="10">
        <f t="array" ref="H778">PRODUCT(1+C$8:C778)</f>
        <v>2.0104752756100641</v>
      </c>
      <c r="I778" s="10">
        <f t="array" ref="I778">PRODUCT(1+D$8:D778)</f>
        <v>1.2863045822375017</v>
      </c>
      <c r="J778" s="10">
        <f t="array" ref="J778">PRODUCT(1+E$8:E778)</f>
        <v>1.6090938276901763</v>
      </c>
      <c r="K778" s="10">
        <f t="array" ref="K778">PRODUCT(1+F$8:F778)</f>
        <v>1.3187530427868672</v>
      </c>
      <c r="L778" s="36"/>
      <c r="M778" s="10">
        <f>1-H778/MAX(H$8:H778)</f>
        <v>0.14859423739303768</v>
      </c>
      <c r="N778" s="10">
        <f>1-I778/MAX(I$8:I778)</f>
        <v>0.15052849762805631</v>
      </c>
      <c r="O778" s="10">
        <f>1-J778/MAX(J$8:J778)</f>
        <v>5.9132971761617692E-2</v>
      </c>
      <c r="P778" s="10">
        <f>1-K778/MAX(K$8:K778)</f>
        <v>0.14971845820985386</v>
      </c>
      <c r="Q778" s="36"/>
      <c r="R778" s="10"/>
      <c r="S778" s="10"/>
      <c r="T778" s="10"/>
      <c r="U778" s="11"/>
    </row>
    <row r="779" spans="2:21" x14ac:dyDescent="0.25">
      <c r="B779" s="32">
        <v>43950</v>
      </c>
      <c r="C779" s="10">
        <f>'Equity Fund Metrics'!G777</f>
        <v>3.2845247736949634E-2</v>
      </c>
      <c r="D779" s="10">
        <f>'Equity Fund Metrics'!H777</f>
        <v>2.6178590712398364E-2</v>
      </c>
      <c r="E779" s="10">
        <f>'Equity Fund Metrics'!I777</f>
        <v>6.6666570245512702E-3</v>
      </c>
      <c r="F779" s="10">
        <f>'Equity Fund Metrics'!J777</f>
        <v>2.6511923563625927E-2</v>
      </c>
      <c r="G779" s="36"/>
      <c r="H779" s="10">
        <f t="array" ref="H779">PRODUCT(1+C$8:C779)</f>
        <v>2.0765098341064889</v>
      </c>
      <c r="I779" s="10">
        <f t="array" ref="I779">PRODUCT(1+D$8:D779)</f>
        <v>1.3199782234273798</v>
      </c>
      <c r="J779" s="10">
        <f t="array" ref="J779">PRODUCT(1+E$8:E779)</f>
        <v>1.6198211043597091</v>
      </c>
      <c r="K779" s="10">
        <f t="array" ref="K779">PRODUCT(1+F$8:F779)</f>
        <v>1.3537157226565317</v>
      </c>
      <c r="L779" s="36"/>
      <c r="M779" s="10">
        <f>1-H779/MAX(H$8:H779)</f>
        <v>0.12062960419554536</v>
      </c>
      <c r="N779" s="10">
        <f>1-I779/MAX(I$8:I779)</f>
        <v>0.12829053084561504</v>
      </c>
      <c r="O779" s="10">
        <f>1-J779/MAX(J$8:J779)</f>
        <v>5.2860533978643653E-2</v>
      </c>
      <c r="P779" s="10">
        <f>1-K779/MAX(K$8:K779)</f>
        <v>0.12717585896635153</v>
      </c>
      <c r="Q779" s="36"/>
      <c r="R779" s="10"/>
      <c r="S779" s="10"/>
      <c r="T779" s="10"/>
      <c r="U779" s="11"/>
    </row>
    <row r="780" spans="2:21" x14ac:dyDescent="0.25">
      <c r="B780" s="32">
        <v>43951</v>
      </c>
      <c r="C780" s="10">
        <f>'Equity Fund Metrics'!G778</f>
        <v>2.1095986178002901E-2</v>
      </c>
      <c r="D780" s="10">
        <f>'Equity Fund Metrics'!H778</f>
        <v>-9.3108261523383584E-3</v>
      </c>
      <c r="E780" s="10">
        <f>'Equity Fund Metrics'!I778</f>
        <v>3.040681233034126E-2</v>
      </c>
      <c r="F780" s="10">
        <f>'Equity Fund Metrics'!J778</f>
        <v>-7.7904855358212951E-3</v>
      </c>
      <c r="G780" s="36"/>
      <c r="H780" s="10">
        <f t="array" ref="H780">PRODUCT(1+C$8:C780)</f>
        <v>2.1203158568652865</v>
      </c>
      <c r="I780" s="10">
        <f t="array" ref="I780">PRODUCT(1+D$8:D780)</f>
        <v>1.307688135664175</v>
      </c>
      <c r="J780" s="10">
        <f t="array" ref="J780">PRODUCT(1+E$8:E780)</f>
        <v>1.669074700688701</v>
      </c>
      <c r="K780" s="10">
        <f t="array" ref="K780">PRODUCT(1+F$8:F780)</f>
        <v>1.3431696198995622</v>
      </c>
      <c r="L780" s="36"/>
      <c r="M780" s="10">
        <f>1-H780/MAX(H$8:H780)</f>
        <v>0.10207841848030963</v>
      </c>
      <c r="N780" s="10">
        <f>1-I780/MAX(I$8:I780)</f>
        <v>0.13640686616825881</v>
      </c>
      <c r="O780" s="10">
        <f>1-J780/MAX(J$8:J780)</f>
        <v>2.4061041984672515E-2</v>
      </c>
      <c r="P780" s="10">
        <f>1-K780/MAX(K$8:K780)</f>
        <v>0.13397558281238986</v>
      </c>
      <c r="Q780" s="36"/>
      <c r="R780" s="10"/>
      <c r="S780" s="10"/>
      <c r="T780" s="10"/>
      <c r="U780" s="11"/>
    </row>
    <row r="781" spans="2:21" x14ac:dyDescent="0.25">
      <c r="B781" s="32">
        <v>43952</v>
      </c>
      <c r="C781" s="10">
        <f>'Equity Fund Metrics'!G779</f>
        <v>-1.6099312385165376E-2</v>
      </c>
      <c r="D781" s="10">
        <f>'Equity Fund Metrics'!H779</f>
        <v>-2.6473487254793482E-2</v>
      </c>
      <c r="E781" s="10">
        <f>'Equity Fund Metrics'!I779</f>
        <v>1.0374174869628106E-2</v>
      </c>
      <c r="F781" s="10">
        <f>'Equity Fund Metrics'!J779</f>
        <v>-2.5954778511312074E-2</v>
      </c>
      <c r="G781" s="36"/>
      <c r="H781" s="10">
        <f t="array" ref="H781">PRODUCT(1+C$8:C781)</f>
        <v>2.0861802295303926</v>
      </c>
      <c r="I781" s="10">
        <f t="array" ref="I781">PRODUCT(1+D$8:D781)</f>
        <v>1.2730690704714247</v>
      </c>
      <c r="J781" s="10">
        <f t="array" ref="J781">PRODUCT(1+E$8:E781)</f>
        <v>1.6863899735041179</v>
      </c>
      <c r="K781" s="10">
        <f t="array" ref="K781">PRODUCT(1+F$8:F781)</f>
        <v>1.3083079499119457</v>
      </c>
      <c r="L781" s="36"/>
      <c r="M781" s="10">
        <f>1-H781/MAX(H$8:H781)</f>
        <v>0.11653433851857686</v>
      </c>
      <c r="N781" s="10">
        <f>1-I781/MAX(I$8:I781)</f>
        <v>0.15926918799008061</v>
      </c>
      <c r="O781" s="10">
        <f>1-J781/MAX(J$8:J781)</f>
        <v>1.393648057213881E-2</v>
      </c>
      <c r="P781" s="10">
        <f>1-K781/MAX(K$8:K781)</f>
        <v>0.15645305474588245</v>
      </c>
      <c r="Q781" s="36"/>
      <c r="R781" s="10"/>
      <c r="S781" s="10"/>
      <c r="T781" s="10"/>
      <c r="U781" s="11"/>
    </row>
    <row r="782" spans="2:21" x14ac:dyDescent="0.25">
      <c r="B782" s="32">
        <v>43955</v>
      </c>
      <c r="C782" s="10">
        <f>'Equity Fund Metrics'!G780</f>
        <v>1.4148985696475158E-2</v>
      </c>
      <c r="D782" s="10">
        <f>'Equity Fund Metrics'!H780</f>
        <v>2.7584648578180548E-3</v>
      </c>
      <c r="E782" s="10">
        <f>'Equity Fund Metrics'!I780</f>
        <v>1.1390520838657103E-2</v>
      </c>
      <c r="F782" s="10">
        <f>'Equity Fund Metrics'!J780</f>
        <v>3.3279908997509099E-3</v>
      </c>
      <c r="G782" s="36"/>
      <c r="H782" s="10">
        <f t="array" ref="H782">PRODUCT(1+C$8:C782)</f>
        <v>2.1156975637582875</v>
      </c>
      <c r="I782" s="10">
        <f t="array" ref="I782">PRODUCT(1+D$8:D782)</f>
        <v>1.2765807867638952</v>
      </c>
      <c r="J782" s="10">
        <f t="array" ref="J782">PRODUCT(1+E$8:E782)</f>
        <v>1.705598833639419</v>
      </c>
      <c r="K782" s="10">
        <f t="array" ref="K782">PRODUCT(1+F$8:F782)</f>
        <v>1.3126619868633245</v>
      </c>
      <c r="L782" s="36"/>
      <c r="M782" s="10">
        <f>1-H782/MAX(H$8:H782)</f>
        <v>0.10403419551094928</v>
      </c>
      <c r="N782" s="10">
        <f>1-I782/MAX(I$8:I782)</f>
        <v>0.15695006159026637</v>
      </c>
      <c r="O782" s="10">
        <f>1-J782/MAX(J$8:J782)</f>
        <v>2.7047035058561653E-3</v>
      </c>
      <c r="P782" s="10">
        <f>1-K782/MAX(K$8:K782)</f>
        <v>0.15364573818856397</v>
      </c>
      <c r="Q782" s="36"/>
      <c r="R782" s="10"/>
      <c r="S782" s="10"/>
      <c r="T782" s="10"/>
      <c r="U782" s="11"/>
    </row>
    <row r="783" spans="2:21" x14ac:dyDescent="0.25">
      <c r="B783" s="32">
        <v>43956</v>
      </c>
      <c r="C783" s="10">
        <f>'Equity Fund Metrics'!G781</f>
        <v>1.500877580292892E-2</v>
      </c>
      <c r="D783" s="10">
        <f>'Equity Fund Metrics'!H781</f>
        <v>9.239161201417545E-3</v>
      </c>
      <c r="E783" s="10">
        <f>'Equity Fund Metrics'!I781</f>
        <v>5.7696146015113747E-3</v>
      </c>
      <c r="F783" s="10">
        <f>'Equity Fund Metrics'!J781</f>
        <v>9.5276419314931134E-3</v>
      </c>
      <c r="G783" s="36"/>
      <c r="H783" s="10">
        <f t="array" ref="H783">PRODUCT(1+C$8:C783)</f>
        <v>2.1474515941595387</v>
      </c>
      <c r="I783" s="10">
        <f t="array" ref="I783">PRODUCT(1+D$8:D783)</f>
        <v>1.2883753224394392</v>
      </c>
      <c r="J783" s="10">
        <f t="array" ref="J783">PRODUCT(1+E$8:E783)</f>
        <v>1.7154394815743057</v>
      </c>
      <c r="K783" s="10">
        <f t="array" ref="K783">PRODUCT(1+F$8:F783)</f>
        <v>1.3251685602512406</v>
      </c>
      <c r="L783" s="36"/>
      <c r="M783" s="10">
        <f>1-H783/MAX(H$8:H783)</f>
        <v>9.0586845624282208E-2</v>
      </c>
      <c r="N783" s="10">
        <f>1-I783/MAX(I$8:I783)</f>
        <v>0.14916098730845373</v>
      </c>
      <c r="O783" s="10">
        <f>1-J783/MAX(J$8:J783)</f>
        <v>0</v>
      </c>
      <c r="P783" s="10">
        <f>1-K783/MAX(K$8:K783)</f>
        <v>0.1455819778348314</v>
      </c>
      <c r="Q783" s="36"/>
      <c r="R783" s="10"/>
      <c r="S783" s="10"/>
      <c r="T783" s="10"/>
      <c r="U783" s="11"/>
    </row>
    <row r="784" spans="2:21" x14ac:dyDescent="0.25">
      <c r="B784" s="32">
        <v>43957</v>
      </c>
      <c r="C784" s="10">
        <f>'Equity Fund Metrics'!G782</f>
        <v>1.0317021338533072E-2</v>
      </c>
      <c r="D784" s="10">
        <f>'Equity Fund Metrics'!H782</f>
        <v>-6.7786135527261315E-3</v>
      </c>
      <c r="E784" s="10">
        <f>'Equity Fund Metrics'!I782</f>
        <v>1.7095634891259204E-2</v>
      </c>
      <c r="F784" s="10">
        <f>'Equity Fund Metrics'!J782</f>
        <v>-5.923831808163171E-3</v>
      </c>
      <c r="G784" s="36"/>
      <c r="H784" s="10">
        <f t="array" ref="H784">PRODUCT(1+C$8:C784)</f>
        <v>2.1696068980799494</v>
      </c>
      <c r="I784" s="10">
        <f t="array" ref="I784">PRODUCT(1+D$8:D784)</f>
        <v>1.2796419240177532</v>
      </c>
      <c r="J784" s="10">
        <f t="array" ref="J784">PRODUCT(1+E$8:E784)</f>
        <v>1.7447660086293511</v>
      </c>
      <c r="K784" s="10">
        <f t="array" ref="K784">PRODUCT(1+F$8:F784)</f>
        <v>1.3173184845828465</v>
      </c>
      <c r="L784" s="36"/>
      <c r="M784" s="10">
        <f>1-H784/MAX(H$8:H784)</f>
        <v>8.1204410705045249E-2</v>
      </c>
      <c r="N784" s="10">
        <f>1-I784/MAX(I$8:I784)</f>
        <v>0.15492849617107285</v>
      </c>
      <c r="O784" s="10">
        <f>1-J784/MAX(J$8:J784)</f>
        <v>0</v>
      </c>
      <c r="P784" s="10">
        <f>1-K784/MAX(K$8:K784)</f>
        <v>0.15064340649200136</v>
      </c>
      <c r="Q784" s="36"/>
      <c r="R784" s="10"/>
      <c r="S784" s="10"/>
      <c r="T784" s="10"/>
      <c r="U784" s="11"/>
    </row>
    <row r="785" spans="2:21" x14ac:dyDescent="0.25">
      <c r="B785" s="32">
        <v>43958</v>
      </c>
      <c r="C785" s="10">
        <f>'Equity Fund Metrics'!G783</f>
        <v>1.0345137726612386E-2</v>
      </c>
      <c r="D785" s="10">
        <f>'Equity Fund Metrics'!H783</f>
        <v>1.2066569542610539E-2</v>
      </c>
      <c r="E785" s="10">
        <f>'Equity Fund Metrics'!I783</f>
        <v>-1.7214318159981534E-3</v>
      </c>
      <c r="F785" s="10">
        <f>'Equity Fund Metrics'!J783</f>
        <v>1.198049795181063E-2</v>
      </c>
      <c r="G785" s="36"/>
      <c r="H785" s="10">
        <f t="array" ref="H785">PRODUCT(1+C$8:C785)</f>
        <v>2.1920517802531947</v>
      </c>
      <c r="I785" s="10">
        <f t="array" ref="I785">PRODUCT(1+D$8:D785)</f>
        <v>1.2950828122835534</v>
      </c>
      <c r="J785" s="10">
        <f t="array" ref="J785">PRODUCT(1+E$8:E785)</f>
        <v>1.7417625129106244</v>
      </c>
      <c r="K785" s="10">
        <f t="array" ref="K785">PRODUCT(1+F$8:F785)</f>
        <v>1.3331006159892735</v>
      </c>
      <c r="L785" s="36"/>
      <c r="M785" s="10">
        <f>1-H785/MAX(H$8:H785)</f>
        <v>7.1699343791185033E-2</v>
      </c>
      <c r="N785" s="10">
        <f>1-I785/MAX(I$8:I785)</f>
        <v>0.14473138210164271</v>
      </c>
      <c r="O785" s="10">
        <f>1-J785/MAX(J$8:J785)</f>
        <v>1.7214318159981534E-3</v>
      </c>
      <c r="P785" s="10">
        <f>1-K785/MAX(K$8:K785)</f>
        <v>0.14046769156312189</v>
      </c>
      <c r="Q785" s="36"/>
      <c r="R785" s="10"/>
      <c r="S785" s="10"/>
      <c r="T785" s="10"/>
      <c r="U785" s="11"/>
    </row>
    <row r="786" spans="2:21" x14ac:dyDescent="0.25">
      <c r="B786" s="32">
        <v>43959</v>
      </c>
      <c r="C786" s="10">
        <f>'Equity Fund Metrics'!G784</f>
        <v>2.3801591376527487E-2</v>
      </c>
      <c r="D786" s="10">
        <f>'Equity Fund Metrics'!H784</f>
        <v>1.6546503413688463E-2</v>
      </c>
      <c r="E786" s="10">
        <f>'Equity Fund Metrics'!I784</f>
        <v>7.2550879628390241E-3</v>
      </c>
      <c r="F786" s="10">
        <f>'Equity Fund Metrics'!J784</f>
        <v>1.6909257811830412E-2</v>
      </c>
      <c r="G786" s="36"/>
      <c r="H786" s="10">
        <f t="array" ref="H786">PRODUCT(1+C$8:C786)</f>
        <v>2.2442261010029707</v>
      </c>
      <c r="I786" s="10">
        <f t="array" ref="I786">PRODUCT(1+D$8:D786)</f>
        <v>1.3165119044580125</v>
      </c>
      <c r="J786" s="10">
        <f t="array" ref="J786">PRODUCT(1+E$8:E786)</f>
        <v>1.7543991531521665</v>
      </c>
      <c r="K786" s="10">
        <f t="array" ref="K786">PRODUCT(1+F$8:F786)</f>
        <v>1.3556423579941461</v>
      </c>
      <c r="L786" s="36"/>
      <c r="M786" s="10">
        <f>1-H786/MAX(H$8:H786)</f>
        <v>4.9604310897540582E-2</v>
      </c>
      <c r="N786" s="10">
        <f>1-I786/MAX(I$8:I786)</f>
        <v>0.13057967699596684</v>
      </c>
      <c r="O786" s="10">
        <f>1-J786/MAX(J$8:J786)</f>
        <v>0</v>
      </c>
      <c r="P786" s="10">
        <f>1-K786/MAX(K$8:K786)</f>
        <v>0.12593363816216496</v>
      </c>
      <c r="Q786" s="36"/>
      <c r="R786" s="10"/>
      <c r="S786" s="10"/>
      <c r="T786" s="10"/>
      <c r="U786" s="11"/>
    </row>
    <row r="787" spans="2:21" x14ac:dyDescent="0.25">
      <c r="B787" s="32">
        <v>43962</v>
      </c>
      <c r="C787" s="10">
        <f>'Equity Fund Metrics'!G785</f>
        <v>1.5735506518980369E-2</v>
      </c>
      <c r="D787" s="10">
        <f>'Equity Fund Metrics'!H785</f>
        <v>2.0507199219110817E-4</v>
      </c>
      <c r="E787" s="10">
        <f>'Equity Fund Metrics'!I785</f>
        <v>1.5530434526789261E-2</v>
      </c>
      <c r="F787" s="10">
        <f>'Equity Fund Metrics'!J785</f>
        <v>9.815937185305712E-4</v>
      </c>
      <c r="G787" s="36"/>
      <c r="H787" s="10">
        <f t="array" ref="H787">PRODUCT(1+C$8:C787)</f>
        <v>2.279540135445369</v>
      </c>
      <c r="I787" s="10">
        <f t="array" ref="I787">PRODUCT(1+D$8:D787)</f>
        <v>1.3167818841770029</v>
      </c>
      <c r="J787" s="10">
        <f t="array" ref="J787">PRODUCT(1+E$8:E787)</f>
        <v>1.7816457343340508</v>
      </c>
      <c r="K787" s="10">
        <f t="array" ref="K787">PRODUCT(1+F$8:F787)</f>
        <v>1.3569730480173272</v>
      </c>
      <c r="L787" s="36"/>
      <c r="M787" s="10">
        <f>1-H787/MAX(H$8:H787)</f>
        <v>3.4649353336057898E-2</v>
      </c>
      <c r="N787" s="10">
        <f>1-I787/MAX(I$8:I787)</f>
        <v>0.13040138323827699</v>
      </c>
      <c r="O787" s="10">
        <f>1-J787/MAX(J$8:J787)</f>
        <v>0</v>
      </c>
      <c r="P787" s="10">
        <f>1-K787/MAX(K$8:K787)</f>
        <v>0.12507566011180604</v>
      </c>
      <c r="Q787" s="36"/>
      <c r="R787" s="10"/>
      <c r="S787" s="10"/>
      <c r="T787" s="10"/>
      <c r="U787" s="11"/>
    </row>
    <row r="788" spans="2:21" x14ac:dyDescent="0.25">
      <c r="B788" s="32">
        <v>43963</v>
      </c>
      <c r="C788" s="10">
        <f>'Equity Fund Metrics'!G786</f>
        <v>-1.1428227224668186E-2</v>
      </c>
      <c r="D788" s="10">
        <f>'Equity Fund Metrics'!H786</f>
        <v>-1.9931724705676723E-2</v>
      </c>
      <c r="E788" s="10">
        <f>'Equity Fund Metrics'!I786</f>
        <v>8.5034974810085373E-3</v>
      </c>
      <c r="F788" s="10">
        <f>'Equity Fund Metrics'!J786</f>
        <v>-1.9506549831626294E-2</v>
      </c>
      <c r="G788" s="36"/>
      <c r="H788" s="10">
        <f t="array" ref="H788">PRODUCT(1+C$8:C788)</f>
        <v>2.2534890328097483</v>
      </c>
      <c r="I788" s="10">
        <f t="array" ref="I788">PRODUCT(1+D$8:D788)</f>
        <v>1.2905361501641646</v>
      </c>
      <c r="J788" s="10">
        <f t="array" ref="J788">PRODUCT(1+E$8:E788)</f>
        <v>1.7967959543480101</v>
      </c>
      <c r="K788" s="10">
        <f t="array" ref="K788">PRODUCT(1+F$8:F788)</f>
        <v>1.3305031856360034</v>
      </c>
      <c r="L788" s="36"/>
      <c r="M788" s="10">
        <f>1-H788/MAX(H$8:H788)</f>
        <v>4.5681599877613777E-2</v>
      </c>
      <c r="N788" s="10">
        <f>1-I788/MAX(I$8:I788)</f>
        <v>0.14773398347200895</v>
      </c>
      <c r="O788" s="10">
        <f>1-J788/MAX(J$8:J788)</f>
        <v>0</v>
      </c>
      <c r="P788" s="10">
        <f>1-K788/MAX(K$8:K788)</f>
        <v>0.14214241534673788</v>
      </c>
      <c r="Q788" s="36"/>
      <c r="R788" s="10"/>
      <c r="S788" s="10"/>
      <c r="T788" s="10"/>
      <c r="U788" s="11"/>
    </row>
    <row r="789" spans="2:21" x14ac:dyDescent="0.25">
      <c r="B789" s="32">
        <v>43964</v>
      </c>
      <c r="C789" s="10">
        <f>'Equity Fund Metrics'!G787</f>
        <v>-1.2074251076018894E-2</v>
      </c>
      <c r="D789" s="10">
        <f>'Equity Fund Metrics'!H787</f>
        <v>-1.7685754281472121E-2</v>
      </c>
      <c r="E789" s="10">
        <f>'Equity Fund Metrics'!I787</f>
        <v>5.6115032054532277E-3</v>
      </c>
      <c r="F789" s="10">
        <f>'Equity Fund Metrics'!J787</f>
        <v>-1.740517912119946E-2</v>
      </c>
      <c r="G789" s="36"/>
      <c r="H789" s="10">
        <f t="array" ref="H789">PRODUCT(1+C$8:C789)</f>
        <v>2.2262798404305486</v>
      </c>
      <c r="I789" s="10">
        <f t="array" ref="I789">PRODUCT(1+D$8:D789)</f>
        <v>1.2677120449210042</v>
      </c>
      <c r="J789" s="10">
        <f t="array" ref="J789">PRODUCT(1+E$8:E789)</f>
        <v>1.8068786806053796</v>
      </c>
      <c r="K789" s="10">
        <f t="array" ref="K789">PRODUCT(1+F$8:F789)</f>
        <v>1.3073455393686824</v>
      </c>
      <c r="L789" s="36"/>
      <c r="M789" s="10">
        <f>1-H789/MAX(H$8:H789)</f>
        <v>5.7204279847156148E-2</v>
      </c>
      <c r="N789" s="10">
        <f>1-I789/MAX(I$8:I789)</f>
        <v>0.16280695082277208</v>
      </c>
      <c r="O789" s="10">
        <f>1-J789/MAX(J$8:J789)</f>
        <v>0</v>
      </c>
      <c r="P789" s="10">
        <f>1-K789/MAX(K$8:K789)</f>
        <v>0.15707358026810736</v>
      </c>
      <c r="Q789" s="36"/>
      <c r="R789" s="10"/>
      <c r="S789" s="10"/>
      <c r="T789" s="10"/>
      <c r="U789" s="11"/>
    </row>
    <row r="790" spans="2:21" x14ac:dyDescent="0.25">
      <c r="B790" s="32">
        <v>43965</v>
      </c>
      <c r="C790" s="10">
        <f>'Equity Fund Metrics'!G788</f>
        <v>6.1435035952011052E-3</v>
      </c>
      <c r="D790" s="10">
        <f>'Equity Fund Metrics'!H788</f>
        <v>1.1967156585433569E-2</v>
      </c>
      <c r="E790" s="10">
        <f>'Equity Fund Metrics'!I788</f>
        <v>-5.8236529902324641E-3</v>
      </c>
      <c r="F790" s="10">
        <f>'Equity Fund Metrics'!J788</f>
        <v>1.1675973935921945E-2</v>
      </c>
      <c r="G790" s="36"/>
      <c r="H790" s="10">
        <f t="array" ref="H790">PRODUCT(1+C$8:C790)</f>
        <v>2.2399569986341574</v>
      </c>
      <c r="I790" s="10">
        <f t="array" ref="I790">PRODUCT(1+D$8:D790)</f>
        <v>1.2828829534678141</v>
      </c>
      <c r="J790" s="10">
        <f t="array" ref="J790">PRODUCT(1+E$8:E790)</f>
        <v>1.7963560461740848</v>
      </c>
      <c r="K790" s="10">
        <f t="array" ref="K790">PRODUCT(1+F$8:F790)</f>
        <v>1.322610071811595</v>
      </c>
      <c r="L790" s="36"/>
      <c r="M790" s="10">
        <f>1-H790/MAX(H$8:H790)</f>
        <v>5.1412210950856907E-2</v>
      </c>
      <c r="N790" s="10">
        <f>1-I790/MAX(I$8:I790)</f>
        <v>0.15278813051103157</v>
      </c>
      <c r="O790" s="10">
        <f>1-J790/MAX(J$8:J790)</f>
        <v>5.8236529902324641E-3</v>
      </c>
      <c r="P790" s="10">
        <f>1-K790/MAX(K$8:K790)</f>
        <v>0.14723159336141778</v>
      </c>
      <c r="Q790" s="36"/>
      <c r="R790" s="10"/>
      <c r="S790" s="10"/>
      <c r="T790" s="10"/>
      <c r="U790" s="11"/>
    </row>
    <row r="791" spans="2:21" x14ac:dyDescent="0.25">
      <c r="B791" s="32">
        <v>43966</v>
      </c>
      <c r="C791" s="10">
        <f>'Equity Fund Metrics'!G789</f>
        <v>-5.9121235212594714E-3</v>
      </c>
      <c r="D791" s="10">
        <f>'Equity Fund Metrics'!H789</f>
        <v>4.5972176151207744E-3</v>
      </c>
      <c r="E791" s="10">
        <f>'Equity Fund Metrics'!I789</f>
        <v>-1.0509341136380246E-2</v>
      </c>
      <c r="F791" s="10">
        <f>'Equity Fund Metrics'!J789</f>
        <v>4.0717505583017623E-3</v>
      </c>
      <c r="G791" s="36"/>
      <c r="H791" s="10">
        <f t="array" ref="H791">PRODUCT(1+C$8:C791)</f>
        <v>2.2267140961759226</v>
      </c>
      <c r="I791" s="10">
        <f t="array" ref="I791">PRODUCT(1+D$8:D791)</f>
        <v>1.2887806455796345</v>
      </c>
      <c r="J791" s="10">
        <f t="array" ref="J791">PRODUCT(1+E$8:E791)</f>
        <v>1.7774775276824422</v>
      </c>
      <c r="K791" s="10">
        <f t="array" ref="K791">PRODUCT(1+F$8:F791)</f>
        <v>1.3279954101099092</v>
      </c>
      <c r="L791" s="36"/>
      <c r="M791" s="10">
        <f>1-H791/MAX(H$8:H791)</f>
        <v>5.7020379130473864E-2</v>
      </c>
      <c r="N791" s="10">
        <f>1-I791/MAX(I$8:I791)</f>
        <v>0.14889331318087751</v>
      </c>
      <c r="O791" s="10">
        <f>1-J791/MAX(J$8:J791)</f>
        <v>1.6271791370678468E-2</v>
      </c>
      <c r="P791" s="10">
        <f>1-K791/MAX(K$8:K791)</f>
        <v>0.14375933312558509</v>
      </c>
      <c r="Q791" s="36"/>
      <c r="R791" s="10"/>
      <c r="S791" s="10"/>
      <c r="T791" s="10"/>
      <c r="U791" s="11"/>
    </row>
    <row r="792" spans="2:21" x14ac:dyDescent="0.25">
      <c r="B792" s="32">
        <v>43969</v>
      </c>
      <c r="C792" s="10">
        <f>'Equity Fund Metrics'!G790</f>
        <v>2.3561129420569538E-2</v>
      </c>
      <c r="D792" s="10">
        <f>'Equity Fund Metrics'!H790</f>
        <v>3.0459546040582985E-2</v>
      </c>
      <c r="E792" s="10">
        <f>'Equity Fund Metrics'!I790</f>
        <v>-6.8984166200134478E-3</v>
      </c>
      <c r="F792" s="10">
        <f>'Equity Fund Metrics'!J790</f>
        <v>3.0114625209582312E-2</v>
      </c>
      <c r="G792" s="36"/>
      <c r="H792" s="10">
        <f t="array" ref="H792">PRODUCT(1+C$8:C792)</f>
        <v>2.27917799517853</v>
      </c>
      <c r="I792" s="10">
        <f t="array" ref="I792">PRODUCT(1+D$8:D792)</f>
        <v>1.3280363189898796</v>
      </c>
      <c r="J792" s="10">
        <f t="array" ref="J792">PRODUCT(1+E$8:E792)</f>
        <v>1.7652157471637773</v>
      </c>
      <c r="K792" s="10">
        <f t="array" ref="K792">PRODUCT(1+F$8:F792)</f>
        <v>1.3679874941654147</v>
      </c>
      <c r="L792" s="36"/>
      <c r="M792" s="10">
        <f>1-H792/MAX(H$8:H792)</f>
        <v>3.4802714242207378E-2</v>
      </c>
      <c r="N792" s="10">
        <f>1-I792/MAX(I$8:I792)</f>
        <v>0.12296898986826243</v>
      </c>
      <c r="O792" s="10">
        <f>1-J792/MAX(J$8:J792)</f>
        <v>2.3057958394662958E-2</v>
      </c>
      <c r="P792" s="10">
        <f>1-K792/MAX(K$8:K792)</f>
        <v>0.11797396635345925</v>
      </c>
      <c r="Q792" s="36"/>
      <c r="R792" s="10"/>
      <c r="S792" s="10"/>
      <c r="T792" s="10"/>
      <c r="U792" s="11"/>
    </row>
    <row r="793" spans="2:21" x14ac:dyDescent="0.25">
      <c r="B793" s="32">
        <v>43970</v>
      </c>
      <c r="C793" s="10">
        <f>'Equity Fund Metrics'!G791</f>
        <v>-5.7785484381148722E-3</v>
      </c>
      <c r="D793" s="10">
        <f>'Equity Fund Metrics'!H791</f>
        <v>-1.027111264743219E-2</v>
      </c>
      <c r="E793" s="10">
        <f>'Equity Fund Metrics'!I791</f>
        <v>4.4925642093173179E-3</v>
      </c>
      <c r="F793" s="10">
        <f>'Equity Fund Metrics'!J791</f>
        <v>-1.0046484436966324E-2</v>
      </c>
      <c r="G793" s="36"/>
      <c r="H793" s="10">
        <f t="array" ref="H793">PRODUCT(1+C$8:C793)</f>
        <v>2.2660076547343055</v>
      </c>
      <c r="I793" s="10">
        <f t="array" ref="I793">PRODUCT(1+D$8:D793)</f>
        <v>1.3143959083576533</v>
      </c>
      <c r="J793" s="10">
        <f t="array" ref="J793">PRODUCT(1+E$8:E793)</f>
        <v>1.7731460922512088</v>
      </c>
      <c r="K793" s="10">
        <f t="array" ref="K793">PRODUCT(1+F$8:F793)</f>
        <v>1.3542440290953173</v>
      </c>
      <c r="L793" s="36"/>
      <c r="M793" s="10">
        <f>1-H793/MAX(H$8:H793)</f>
        <v>4.0380153510295669E-2</v>
      </c>
      <c r="N793" s="10">
        <f>1-I793/MAX(I$8:I793)</f>
        <v>0.1319770741686167</v>
      </c>
      <c r="O793" s="10">
        <f>1-J793/MAX(J$8:J793)</f>
        <v>1.8668983543969286E-2</v>
      </c>
      <c r="P793" s="10">
        <f>1-K793/MAX(K$8:K793)</f>
        <v>0.12683522717348839</v>
      </c>
      <c r="Q793" s="36"/>
      <c r="R793" s="10"/>
      <c r="S793" s="10"/>
      <c r="T793" s="10"/>
      <c r="U793" s="11"/>
    </row>
    <row r="794" spans="2:21" x14ac:dyDescent="0.25">
      <c r="B794" s="32">
        <v>43971</v>
      </c>
      <c r="C794" s="10">
        <f>'Equity Fund Metrics'!G792</f>
        <v>1.9448366998106259E-2</v>
      </c>
      <c r="D794" s="10">
        <f>'Equity Fund Metrics'!H792</f>
        <v>1.6987907420344284E-2</v>
      </c>
      <c r="E794" s="10">
        <f>'Equity Fund Metrics'!I792</f>
        <v>2.4604595777619753E-3</v>
      </c>
      <c r="F794" s="10">
        <f>'Equity Fund Metrics'!J792</f>
        <v>1.711093039923238E-2</v>
      </c>
      <c r="G794" s="36"/>
      <c r="H794" s="10">
        <f t="array" ref="H794">PRODUCT(1+C$8:C794)</f>
        <v>2.3100778032240963</v>
      </c>
      <c r="I794" s="10">
        <f t="array" ref="I794">PRODUCT(1+D$8:D794)</f>
        <v>1.3367247443625125</v>
      </c>
      <c r="J794" s="10">
        <f t="array" ref="J794">PRODUCT(1+E$8:E794)</f>
        <v>1.7775088465366595</v>
      </c>
      <c r="K794" s="10">
        <f t="array" ref="K794">PRODUCT(1+F$8:F794)</f>
        <v>1.3774164044207431</v>
      </c>
      <c r="L794" s="36"/>
      <c r="M794" s="10">
        <f>1-H794/MAX(H$8:H794)</f>
        <v>2.1717114557097572E-2</v>
      </c>
      <c r="N794" s="10">
        <f>1-I794/MAX(I$8:I794)</f>
        <v>0.11723118106585673</v>
      </c>
      <c r="O794" s="10">
        <f>1-J794/MAX(J$8:J794)</f>
        <v>1.6254458245575143E-2</v>
      </c>
      <c r="P794" s="10">
        <f>1-K794/MAX(K$8:K794)</f>
        <v>0.11189456551859256</v>
      </c>
      <c r="Q794" s="36"/>
      <c r="R794" s="10"/>
      <c r="S794" s="10"/>
      <c r="T794" s="10"/>
      <c r="U794" s="11"/>
    </row>
    <row r="795" spans="2:21" x14ac:dyDescent="0.25">
      <c r="B795" s="32">
        <v>43972</v>
      </c>
      <c r="C795" s="10">
        <f>'Equity Fund Metrics'!G793</f>
        <v>-7.4555381146272914E-3</v>
      </c>
      <c r="D795" s="10">
        <f>'Equity Fund Metrics'!H793</f>
        <v>-6.9038343714556971E-3</v>
      </c>
      <c r="E795" s="10">
        <f>'Equity Fund Metrics'!I793</f>
        <v>-5.5170374317159432E-4</v>
      </c>
      <c r="F795" s="10">
        <f>'Equity Fund Metrics'!J793</f>
        <v>-6.9314195586142767E-3</v>
      </c>
      <c r="G795" s="36"/>
      <c r="H795" s="10">
        <f t="array" ref="H795">PRODUCT(1+C$8:C795)</f>
        <v>2.2928549301144043</v>
      </c>
      <c r="I795" s="10">
        <f t="array" ref="I795">PRODUCT(1+D$8:D795)</f>
        <v>1.3274962181272072</v>
      </c>
      <c r="J795" s="10">
        <f t="array" ref="J795">PRODUCT(1+E$8:E795)</f>
        <v>1.7765281882525046</v>
      </c>
      <c r="K795" s="10">
        <f t="array" ref="K795">PRODUCT(1+F$8:F795)</f>
        <v>1.367868953414785</v>
      </c>
      <c r="L795" s="36"/>
      <c r="M795" s="10">
        <f>1-H795/MAX(H$8:H795)</f>
        <v>2.9010739896404791E-2</v>
      </c>
      <c r="N795" s="10">
        <f>1-I795/MAX(I$8:I795)</f>
        <v>0.12332567078006373</v>
      </c>
      <c r="O795" s="10">
        <f>1-J795/MAX(J$8:J795)</f>
        <v>1.6797194343289412E-2</v>
      </c>
      <c r="P795" s="10">
        <f>1-K795/MAX(K$8:K795)</f>
        <v>0.11805039689726859</v>
      </c>
      <c r="Q795" s="36"/>
      <c r="R795" s="10"/>
      <c r="S795" s="10"/>
      <c r="T795" s="10"/>
      <c r="U795" s="11"/>
    </row>
    <row r="796" spans="2:21" x14ac:dyDescent="0.25">
      <c r="B796" s="32">
        <v>43973</v>
      </c>
      <c r="C796" s="10">
        <f>'Equity Fund Metrics'!G794</f>
        <v>6.4385608261956495E-3</v>
      </c>
      <c r="D796" s="10">
        <f>'Equity Fund Metrics'!H794</f>
        <v>1.8989846690942169E-3</v>
      </c>
      <c r="E796" s="10">
        <f>'Equity Fund Metrics'!I794</f>
        <v>4.5395761571014326E-3</v>
      </c>
      <c r="F796" s="10">
        <f>'Equity Fund Metrics'!J794</f>
        <v>2.1259634769492885E-3</v>
      </c>
      <c r="G796" s="36"/>
      <c r="H796" s="10">
        <f t="array" ref="H796">PRODUCT(1+C$8:C796)</f>
        <v>2.3076176160475885</v>
      </c>
      <c r="I796" s="10">
        <f t="array" ref="I796">PRODUCT(1+D$8:D796)</f>
        <v>1.3300171130937113</v>
      </c>
      <c r="J796" s="10">
        <f t="array" ref="J796">PRODUCT(1+E$8:E796)</f>
        <v>1.7845928732583143</v>
      </c>
      <c r="K796" s="10">
        <f t="array" ref="K796">PRODUCT(1+F$8:F796)</f>
        <v>1.3707769928509976</v>
      </c>
      <c r="L796" s="36"/>
      <c r="M796" s="10">
        <f>1-H796/MAX(H$8:H796)</f>
        <v>2.275896648364506E-2</v>
      </c>
      <c r="N796" s="10">
        <f>1-I796/MAX(I$8:I796)</f>
        <v>0.12166087966908667</v>
      </c>
      <c r="O796" s="10">
        <f>1-J796/MAX(J$8:J796)</f>
        <v>1.2333870329135022E-2</v>
      </c>
      <c r="P796" s="10">
        <f>1-K796/MAX(K$8:K796)</f>
        <v>0.11617540425256223</v>
      </c>
      <c r="Q796" s="36"/>
      <c r="R796" s="10"/>
      <c r="S796" s="10"/>
      <c r="T796" s="10"/>
      <c r="U796" s="11"/>
    </row>
    <row r="797" spans="2:21" x14ac:dyDescent="0.25">
      <c r="B797" s="32">
        <v>43977</v>
      </c>
      <c r="C797" s="10">
        <f>'Equity Fund Metrics'!G795</f>
        <v>-6.7737381250834172E-3</v>
      </c>
      <c r="D797" s="10">
        <f>'Equity Fund Metrics'!H795</f>
        <v>1.2320483347194155E-2</v>
      </c>
      <c r="E797" s="10">
        <f>'Equity Fund Metrics'!I795</f>
        <v>-1.9094221472277573E-2</v>
      </c>
      <c r="F797" s="10">
        <f>'Equity Fund Metrics'!J795</f>
        <v>1.1365772273580276E-2</v>
      </c>
      <c r="G797" s="36"/>
      <c r="H797" s="10">
        <f t="array" ref="H797">PRODUCT(1+C$8:C797)</f>
        <v>2.2919864186236527</v>
      </c>
      <c r="I797" s="10">
        <f t="array" ref="I797">PRODUCT(1+D$8:D797)</f>
        <v>1.3464035667870655</v>
      </c>
      <c r="J797" s="10">
        <f t="array" ref="J797">PRODUCT(1+E$8:E797)</f>
        <v>1.7505174616984718</v>
      </c>
      <c r="K797" s="10">
        <f t="array" ref="K797">PRODUCT(1+F$8:F797)</f>
        <v>1.3863569319896052</v>
      </c>
      <c r="L797" s="36"/>
      <c r="M797" s="10">
        <f>1-H797/MAX(H$8:H797)</f>
        <v>2.9378541329770802E-2</v>
      </c>
      <c r="N797" s="10">
        <f>1-I797/MAX(I$8:I797)</f>
        <v>0.11083931716386053</v>
      </c>
      <c r="O797" s="10">
        <f>1-J797/MAX(J$8:J797)</f>
        <v>3.1192586149737744E-2</v>
      </c>
      <c r="P797" s="10">
        <f>1-K797/MAX(K$8:K797)</f>
        <v>0.10613005516750784</v>
      </c>
      <c r="Q797" s="36"/>
      <c r="R797" s="10"/>
      <c r="S797" s="10"/>
      <c r="T797" s="10"/>
      <c r="U797" s="11"/>
    </row>
    <row r="798" spans="2:21" x14ac:dyDescent="0.25">
      <c r="B798" s="32">
        <v>43978</v>
      </c>
      <c r="C798" s="10">
        <f>'Equity Fund Metrics'!G796</f>
        <v>4.3570586580998771E-3</v>
      </c>
      <c r="D798" s="10">
        <f>'Equity Fund Metrics'!H796</f>
        <v>1.4879173285428093E-2</v>
      </c>
      <c r="E798" s="10">
        <f>'Equity Fund Metrics'!I796</f>
        <v>-1.0522114627328216E-2</v>
      </c>
      <c r="F798" s="10">
        <f>'Equity Fund Metrics'!J796</f>
        <v>1.4353067554061683E-2</v>
      </c>
      <c r="G798" s="36"/>
      <c r="H798" s="10">
        <f t="array" ref="H798">PRODUCT(1+C$8:C798)</f>
        <v>2.301972737893164</v>
      </c>
      <c r="I798" s="10">
        <f t="array" ref="I798">PRODUCT(1+D$8:D798)</f>
        <v>1.3664369387694086</v>
      </c>
      <c r="J798" s="10">
        <f t="array" ref="J798">PRODUCT(1+E$8:E798)</f>
        <v>1.7320983163093409</v>
      </c>
      <c r="K798" s="10">
        <f t="array" ref="K798">PRODUCT(1+F$8:F798)</f>
        <v>1.4062554066884938</v>
      </c>
      <c r="L798" s="36"/>
      <c r="M798" s="10">
        <f>1-H798/MAX(H$8:H798)</f>
        <v>2.5149486699534207E-2</v>
      </c>
      <c r="N798" s="10">
        <f>1-I798/MAX(I$8:I798)</f>
        <v>9.7609341285352036E-2</v>
      </c>
      <c r="O798" s="10">
        <f>1-J798/MAX(J$8:J798)</f>
        <v>4.1386488810075672E-2</v>
      </c>
      <c r="P798" s="10">
        <f>1-K798/MAX(K$8:K798)</f>
        <v>9.3300279464781588E-2</v>
      </c>
      <c r="Q798" s="36"/>
      <c r="R798" s="10"/>
      <c r="S798" s="10"/>
      <c r="T798" s="10"/>
      <c r="U798" s="11"/>
    </row>
    <row r="799" spans="2:21" x14ac:dyDescent="0.25">
      <c r="B799" s="32">
        <v>43979</v>
      </c>
      <c r="C799" s="10">
        <f>'Equity Fund Metrics'!G797</f>
        <v>4.4013943632847941E-4</v>
      </c>
      <c r="D799" s="10">
        <f>'Equity Fund Metrics'!H797</f>
        <v>-1.8450744006841546E-3</v>
      </c>
      <c r="E799" s="10">
        <f>'Equity Fund Metrics'!I797</f>
        <v>2.285213837012634E-3</v>
      </c>
      <c r="F799" s="10">
        <f>'Equity Fund Metrics'!J797</f>
        <v>-1.7308137088335228E-3</v>
      </c>
      <c r="G799" s="36"/>
      <c r="H799" s="10">
        <f t="array" ref="H799">PRODUCT(1+C$8:C799)</f>
        <v>2.3029859268764636</v>
      </c>
      <c r="I799" s="10">
        <f t="array" ref="I799">PRODUCT(1+D$8:D799)</f>
        <v>1.3639157609535359</v>
      </c>
      <c r="J799" s="10">
        <f t="array" ref="J799">PRODUCT(1+E$8:E799)</f>
        <v>1.7360565313488372</v>
      </c>
      <c r="K799" s="10">
        <f t="array" ref="K799">PRODUCT(1+F$8:F799)</f>
        <v>1.403821440552476</v>
      </c>
      <c r="L799" s="36"/>
      <c r="M799" s="10">
        <f>1-H799/MAX(H$8:H799)</f>
        <v>2.4720416544105728E-2</v>
      </c>
      <c r="N799" s="10">
        <f>1-I799/MAX(I$8:I799)</f>
        <v>9.9274319189162963E-2</v>
      </c>
      <c r="O799" s="10">
        <f>1-J799/MAX(J$8:J799)</f>
        <v>3.9195851949957117E-2</v>
      </c>
      <c r="P799" s="10">
        <f>1-K799/MAX(K$8:K799)</f>
        <v>9.4869607770879494E-2</v>
      </c>
      <c r="Q799" s="36"/>
      <c r="R799" s="10"/>
      <c r="S799" s="10"/>
      <c r="T799" s="10"/>
      <c r="U799" s="11"/>
    </row>
    <row r="800" spans="2:21" x14ac:dyDescent="0.25">
      <c r="B800" s="32">
        <v>43980</v>
      </c>
      <c r="C800" s="10">
        <f>'Equity Fund Metrics'!G798</f>
        <v>-9.7412414867148467E-4</v>
      </c>
      <c r="D800" s="10">
        <f>'Equity Fund Metrics'!H798</f>
        <v>4.4559821669474253E-3</v>
      </c>
      <c r="E800" s="10">
        <f>'Equity Fund Metrics'!I798</f>
        <v>-5.43010631561891E-3</v>
      </c>
      <c r="F800" s="10">
        <f>'Equity Fund Metrics'!J798</f>
        <v>4.1844768511664797E-3</v>
      </c>
      <c r="G800" s="36"/>
      <c r="H800" s="10">
        <f t="array" ref="H800">PRODUCT(1+C$8:C800)</f>
        <v>2.3007425326710429</v>
      </c>
      <c r="I800" s="10">
        <f t="array" ref="I800">PRODUCT(1+D$8:D800)</f>
        <v>1.3699933452615634</v>
      </c>
      <c r="J800" s="10">
        <f t="array" ref="J800">PRODUCT(1+E$8:E800)</f>
        <v>1.7266295598136885</v>
      </c>
      <c r="K800" s="10">
        <f t="array" ref="K800">PRODUCT(1+F$8:F800)</f>
        <v>1.4096956988736391</v>
      </c>
      <c r="L800" s="36"/>
      <c r="M800" s="10">
        <f>1-H800/MAX(H$8:H800)</f>
        <v>2.5670459938056278E-2</v>
      </c>
      <c r="N800" s="10">
        <f>1-I800/MAX(I$8:I800)</f>
        <v>9.5260701618158361E-2</v>
      </c>
      <c r="O800" s="10">
        <f>1-J800/MAX(J$8:J800)</f>
        <v>4.4413120622356472E-2</v>
      </c>
      <c r="P800" s="10">
        <f>1-K800/MAX(K$8:K800)</f>
        <v>9.1082110597309418E-2</v>
      </c>
      <c r="Q800" s="36"/>
      <c r="R800" s="10"/>
      <c r="S800" s="10"/>
      <c r="T800" s="10"/>
      <c r="U800" s="11"/>
    </row>
    <row r="801" spans="2:21" x14ac:dyDescent="0.25">
      <c r="B801" s="32">
        <v>43983</v>
      </c>
      <c r="C801" s="10">
        <f>'Equity Fund Metrics'!G799</f>
        <v>1.2297984863257394E-2</v>
      </c>
      <c r="D801" s="10">
        <f>'Equity Fund Metrics'!H799</f>
        <v>4.0416686624504816E-3</v>
      </c>
      <c r="E801" s="10">
        <f>'Equity Fund Metrics'!I799</f>
        <v>8.2563162008069124E-3</v>
      </c>
      <c r="F801" s="10">
        <f>'Equity Fund Metrics'!J799</f>
        <v>4.4544844724908267E-3</v>
      </c>
      <c r="G801" s="36"/>
      <c r="H801" s="10">
        <f t="array" ref="H801">PRODUCT(1+C$8:C801)</f>
        <v>2.3290370295120839</v>
      </c>
      <c r="I801" s="10">
        <f t="array" ref="I801">PRODUCT(1+D$8:D801)</f>
        <v>1.3755304044328727</v>
      </c>
      <c r="J801" s="10">
        <f t="array" ref="J801">PRODUCT(1+E$8:E801)</f>
        <v>1.7408851594211703</v>
      </c>
      <c r="K801" s="10">
        <f t="array" ref="K801">PRODUCT(1+F$8:F801)</f>
        <v>1.4159751664752087</v>
      </c>
      <c r="L801" s="36"/>
      <c r="M801" s="10">
        <f>1-H801/MAX(H$8:H801)</f>
        <v>1.368817000254996E-2</v>
      </c>
      <c r="N801" s="10">
        <f>1-I801/MAX(I$8:I801)</f>
        <v>9.1604045148201085E-2</v>
      </c>
      <c r="O801" s="10">
        <f>1-J801/MAX(J$8:J801)</f>
        <v>3.652349318887238E-2</v>
      </c>
      <c r="P801" s="10">
        <f>1-K801/MAX(K$8:K801)</f>
        <v>8.7033349972196139E-2</v>
      </c>
      <c r="Q801" s="36"/>
      <c r="R801" s="10"/>
      <c r="S801" s="10"/>
      <c r="T801" s="10"/>
      <c r="U801" s="11"/>
    </row>
    <row r="802" spans="2:21" x14ac:dyDescent="0.25">
      <c r="B802" s="32">
        <v>43984</v>
      </c>
      <c r="C802" s="10">
        <f>'Equity Fund Metrics'!G800</f>
        <v>4.6294964870166044E-3</v>
      </c>
      <c r="D802" s="10">
        <f>'Equity Fund Metrics'!H800</f>
        <v>8.2802809718862669E-3</v>
      </c>
      <c r="E802" s="10">
        <f>'Equity Fund Metrics'!I800</f>
        <v>-3.6507844848696624E-3</v>
      </c>
      <c r="F802" s="10">
        <f>'Equity Fund Metrics'!J800</f>
        <v>8.0977417476427831E-3</v>
      </c>
      <c r="G802" s="36"/>
      <c r="H802" s="10">
        <f t="array" ref="H802">PRODUCT(1+C$8:C802)</f>
        <v>2.3398192982583419</v>
      </c>
      <c r="I802" s="10">
        <f t="array" ref="I802">PRODUCT(1+D$8:D802)</f>
        <v>1.3869201826669493</v>
      </c>
      <c r="J802" s="10">
        <f t="array" ref="J802">PRODUCT(1+E$8:E802)</f>
        <v>1.7345295628912156</v>
      </c>
      <c r="K802" s="10">
        <f t="array" ref="K802">PRODUCT(1+F$8:F802)</f>
        <v>1.4274413676944007</v>
      </c>
      <c r="L802" s="36"/>
      <c r="M802" s="10">
        <f>1-H802/MAX(H$8:H802)</f>
        <v>9.1220428504737994E-3</v>
      </c>
      <c r="N802" s="10">
        <f>1-I802/MAX(I$8:I802)</f>
        <v>8.4082271408303266E-2</v>
      </c>
      <c r="O802" s="10">
        <f>1-J802/MAX(J$8:J802)</f>
        <v>4.0040938271474924E-2</v>
      </c>
      <c r="P802" s="10">
        <f>1-K802/MAX(K$8:K802)</f>
        <v>7.9640381816060257E-2</v>
      </c>
      <c r="Q802" s="36"/>
      <c r="R802" s="10"/>
      <c r="S802" s="10"/>
      <c r="T802" s="10"/>
      <c r="U802" s="11"/>
    </row>
    <row r="803" spans="2:21" x14ac:dyDescent="0.25">
      <c r="B803" s="32">
        <v>43985</v>
      </c>
      <c r="C803" s="10">
        <f>'Equity Fund Metrics'!G801</f>
        <v>5.5050243414027644E-3</v>
      </c>
      <c r="D803" s="10">
        <f>'Equity Fund Metrics'!H801</f>
        <v>1.3308349247499907E-2</v>
      </c>
      <c r="E803" s="10">
        <f>'Equity Fund Metrics'!I801</f>
        <v>-7.8033249060971421E-3</v>
      </c>
      <c r="F803" s="10">
        <f>'Equity Fund Metrics'!J801</f>
        <v>1.2918183002195049E-2</v>
      </c>
      <c r="G803" s="36"/>
      <c r="H803" s="10">
        <f t="array" ref="H803">PRODUCT(1+C$8:C803)</f>
        <v>2.3527000604497381</v>
      </c>
      <c r="I803" s="10">
        <f t="array" ref="I803">PRODUCT(1+D$8:D803)</f>
        <v>1.4053778008362874</v>
      </c>
      <c r="J803" s="10">
        <f t="array" ref="J803">PRODUCT(1+E$8:E803)</f>
        <v>1.7209944651527449</v>
      </c>
      <c r="K803" s="10">
        <f t="array" ref="K803">PRODUCT(1+F$8:F803)</f>
        <v>1.4458813165071807</v>
      </c>
      <c r="L803" s="36"/>
      <c r="M803" s="10">
        <f>1-H803/MAX(H$8:H803)</f>
        <v>3.6672355770061005E-3</v>
      </c>
      <c r="N803" s="10">
        <f>1-I803/MAX(I$8:I803)</f>
        <v>7.1892918394228178E-2</v>
      </c>
      <c r="O803" s="10">
        <f>1-J803/MAX(J$8:J803)</f>
        <v>4.7531810726694657E-2</v>
      </c>
      <c r="P803" s="10">
        <f>1-K803/MAX(K$8:K803)</f>
        <v>6.7751007840529676E-2</v>
      </c>
      <c r="Q803" s="36"/>
      <c r="R803" s="10"/>
      <c r="S803" s="10"/>
      <c r="T803" s="10"/>
      <c r="U803" s="11"/>
    </row>
    <row r="804" spans="2:21" x14ac:dyDescent="0.25">
      <c r="B804" s="32">
        <v>43986</v>
      </c>
      <c r="C804" s="10">
        <f>'Equity Fund Metrics'!G802</f>
        <v>-8.6121348815333398E-3</v>
      </c>
      <c r="D804" s="10">
        <f>'Equity Fund Metrics'!H802</f>
        <v>-2.6269742811113606E-3</v>
      </c>
      <c r="E804" s="10">
        <f>'Equity Fund Metrics'!I802</f>
        <v>-5.9851606004219793E-3</v>
      </c>
      <c r="F804" s="10">
        <f>'Equity Fund Metrics'!J802</f>
        <v>-2.9262323111324596E-3</v>
      </c>
      <c r="G804" s="36"/>
      <c r="H804" s="10">
        <f t="array" ref="H804">PRODUCT(1+C$8:C804)</f>
        <v>2.3324382901933531</v>
      </c>
      <c r="I804" s="10">
        <f t="array" ref="I804">PRODUCT(1+D$8:D804)</f>
        <v>1.4016859094982457</v>
      </c>
      <c r="J804" s="10">
        <f t="array" ref="J804">PRODUCT(1+E$8:E804)</f>
        <v>1.7106940368863683</v>
      </c>
      <c r="K804" s="10">
        <f t="array" ref="K804">PRODUCT(1+F$8:F804)</f>
        <v>1.4416503318807548</v>
      </c>
      <c r="L804" s="36"/>
      <c r="M804" s="10">
        <f>1-H804/MAX(H$8:H804)</f>
        <v>1.2247787731108017E-2</v>
      </c>
      <c r="N804" s="10">
        <f>1-I804/MAX(I$8:I804)</f>
        <v>7.4331031827723715E-2</v>
      </c>
      <c r="O804" s="10">
        <f>1-J804/MAX(J$8:J804)</f>
        <v>5.3232485806288588E-2</v>
      </c>
      <c r="P804" s="10">
        <f>1-K804/MAX(K$8:K804)</f>
        <v>7.0478984963407321E-2</v>
      </c>
      <c r="Q804" s="36"/>
      <c r="R804" s="10"/>
      <c r="S804" s="10"/>
      <c r="T804" s="10"/>
      <c r="U804" s="11"/>
    </row>
    <row r="805" spans="2:21" x14ac:dyDescent="0.25">
      <c r="B805" s="32">
        <v>43987</v>
      </c>
      <c r="C805" s="10">
        <f>'Equity Fund Metrics'!G803</f>
        <v>2.848091027108568E-2</v>
      </c>
      <c r="D805" s="10">
        <f>'Equity Fund Metrics'!H803</f>
        <v>2.5629735622879624E-2</v>
      </c>
      <c r="E805" s="10">
        <f>'Equity Fund Metrics'!I803</f>
        <v>2.8511746482060563E-3</v>
      </c>
      <c r="F805" s="10">
        <f>'Equity Fund Metrics'!J803</f>
        <v>2.5772294355289927E-2</v>
      </c>
      <c r="G805" s="36"/>
      <c r="H805" s="10">
        <f t="array" ref="H805">PRODUCT(1+C$8:C805)</f>
        <v>2.3988682558491945</v>
      </c>
      <c r="I805" s="10">
        <f t="array" ref="I805">PRODUCT(1+D$8:D805)</f>
        <v>1.4376107487850014</v>
      </c>
      <c r="J805" s="10">
        <f t="array" ref="J805">PRODUCT(1+E$8:E805)</f>
        <v>1.7155715243551761</v>
      </c>
      <c r="K805" s="10">
        <f t="array" ref="K805">PRODUCT(1+F$8:F805)</f>
        <v>1.4788049685913869</v>
      </c>
      <c r="L805" s="36"/>
      <c r="M805" s="10">
        <f>1-H805/MAX(H$8:H805)</f>
        <v>0</v>
      </c>
      <c r="N805" s="10">
        <f>1-I805/MAX(I$8:I805)</f>
        <v>5.0606380899164471E-2</v>
      </c>
      <c r="O805" s="10">
        <f>1-J805/MAX(J$8:J805)</f>
        <v>5.0533086272074312E-2</v>
      </c>
      <c r="P805" s="10">
        <f>1-K805/MAX(K$8:K805)</f>
        <v>4.6523095754456456E-2</v>
      </c>
      <c r="Q805" s="36"/>
      <c r="R805" s="10"/>
      <c r="S805" s="10"/>
      <c r="T805" s="10"/>
      <c r="U805" s="11"/>
    </row>
    <row r="806" spans="2:21" x14ac:dyDescent="0.25">
      <c r="B806" s="32">
        <v>43990</v>
      </c>
      <c r="C806" s="10">
        <f>'Equity Fund Metrics'!G804</f>
        <v>5.9124989983114773E-3</v>
      </c>
      <c r="D806" s="10">
        <f>'Equity Fund Metrics'!H804</f>
        <v>1.2087411133116843E-2</v>
      </c>
      <c r="E806" s="10">
        <f>'Equity Fund Metrics'!I804</f>
        <v>-6.1749121348053659E-3</v>
      </c>
      <c r="F806" s="10">
        <f>'Equity Fund Metrics'!J804</f>
        <v>1.1778665526376575E-2</v>
      </c>
      <c r="G806" s="36"/>
      <c r="H806" s="10">
        <f t="array" ref="H806">PRODUCT(1+C$8:C806)</f>
        <v>2.4130515620089841</v>
      </c>
      <c r="I806" s="10">
        <f t="array" ref="I806">PRODUCT(1+D$8:D806)</f>
        <v>1.4549877409549536</v>
      </c>
      <c r="J806" s="10">
        <f t="array" ref="J806">PRODUCT(1+E$8:E806)</f>
        <v>1.7049780209313088</v>
      </c>
      <c r="K806" s="10">
        <f t="array" ref="K806">PRODUCT(1+F$8:F806)</f>
        <v>1.4962233176951685</v>
      </c>
      <c r="L806" s="36"/>
      <c r="M806" s="10">
        <f>1-H806/MAX(H$8:H806)</f>
        <v>0</v>
      </c>
      <c r="N806" s="10">
        <f>1-I806/MAX(I$8:I806)</f>
        <v>3.9130669897935011E-2</v>
      </c>
      <c r="O806" s="10">
        <f>1-J806/MAX(J$8:J806)</f>
        <v>5.6395961039249154E-2</v>
      </c>
      <c r="P806" s="10">
        <f>1-K806/MAX(K$8:K806)</f>
        <v>3.5292410212223291E-2</v>
      </c>
      <c r="Q806" s="36"/>
      <c r="R806" s="10"/>
      <c r="S806" s="10"/>
      <c r="T806" s="10"/>
      <c r="U806" s="11"/>
    </row>
    <row r="807" spans="2:21" x14ac:dyDescent="0.25">
      <c r="B807" s="32">
        <v>43991</v>
      </c>
      <c r="C807" s="10">
        <f>'Equity Fund Metrics'!G805</f>
        <v>3.1577969524650973E-2</v>
      </c>
      <c r="D807" s="10">
        <f>'Equity Fund Metrics'!H805</f>
        <v>-7.4565941636303146E-3</v>
      </c>
      <c r="E807" s="10">
        <f>'Equity Fund Metrics'!I805</f>
        <v>3.9034563688281287E-2</v>
      </c>
      <c r="F807" s="10">
        <f>'Equity Fund Metrics'!J805</f>
        <v>-5.50486597921625E-3</v>
      </c>
      <c r="G807" s="36"/>
      <c r="H807" s="10">
        <f t="array" ref="H807">PRODUCT(1+C$8:C807)</f>
        <v>2.4892508306955152</v>
      </c>
      <c r="I807" s="10">
        <f t="array" ref="I807">PRODUCT(1+D$8:D807)</f>
        <v>1.4441384878575954</v>
      </c>
      <c r="J807" s="10">
        <f t="array" ref="J807">PRODUCT(1+E$8:E807)</f>
        <v>1.7715310940764719</v>
      </c>
      <c r="K807" s="10">
        <f t="array" ref="K807">PRODUCT(1+F$8:F807)</f>
        <v>1.4879868088562782</v>
      </c>
      <c r="L807" s="36"/>
      <c r="M807" s="10">
        <f>1-H807/MAX(H$8:H807)</f>
        <v>0</v>
      </c>
      <c r="N807" s="10">
        <f>1-I807/MAX(I$8:I807)</f>
        <v>4.6295482536785393E-2</v>
      </c>
      <c r="O807" s="10">
        <f>1-J807/MAX(J$8:J807)</f>
        <v>1.9562789083916066E-2</v>
      </c>
      <c r="P807" s="10">
        <f>1-K807/MAX(K$8:K807)</f>
        <v>4.0602996203137787E-2</v>
      </c>
      <c r="Q807" s="36"/>
      <c r="R807" s="10"/>
      <c r="S807" s="10"/>
      <c r="T807" s="10"/>
      <c r="U807" s="11"/>
    </row>
    <row r="808" spans="2:21" x14ac:dyDescent="0.25">
      <c r="B808" s="32">
        <v>43992</v>
      </c>
      <c r="C808" s="10">
        <f>'Equity Fund Metrics'!G806</f>
        <v>2.5727466447289515E-2</v>
      </c>
      <c r="D808" s="10">
        <f>'Equity Fund Metrics'!H806</f>
        <v>-5.5800593084490702E-3</v>
      </c>
      <c r="E808" s="10">
        <f>'Equity Fund Metrics'!I806</f>
        <v>3.1307525755738586E-2</v>
      </c>
      <c r="F808" s="10">
        <f>'Equity Fund Metrics'!J806</f>
        <v>-4.0146830206621411E-3</v>
      </c>
      <c r="G808" s="36"/>
      <c r="H808" s="10">
        <f t="array" ref="H808">PRODUCT(1+C$8:C808)</f>
        <v>2.5532929479211215</v>
      </c>
      <c r="I808" s="10">
        <f t="array" ref="I808">PRODUCT(1+D$8:D808)</f>
        <v>1.4360801094457361</v>
      </c>
      <c r="J808" s="10">
        <f t="array" ref="J808">PRODUCT(1+E$8:E808)</f>
        <v>1.8269933494313626</v>
      </c>
      <c r="K808" s="10">
        <f t="array" ref="K808">PRODUCT(1+F$8:F808)</f>
        <v>1.4820130134797938</v>
      </c>
      <c r="L808" s="36"/>
      <c r="M808" s="10">
        <f>1-H808/MAX(H$8:H808)</f>
        <v>0</v>
      </c>
      <c r="N808" s="10">
        <f>1-I808/MAX(I$8:I808)</f>
        <v>5.1617210306965866E-2</v>
      </c>
      <c r="O808" s="10">
        <f>1-J808/MAX(J$8:J808)</f>
        <v>0</v>
      </c>
      <c r="P808" s="10">
        <f>1-K808/MAX(K$8:K808)</f>
        <v>4.4454671064355078E-2</v>
      </c>
      <c r="Q808" s="36"/>
      <c r="R808" s="10"/>
      <c r="S808" s="10"/>
      <c r="T808" s="10"/>
      <c r="U808" s="11"/>
    </row>
    <row r="809" spans="2:21" x14ac:dyDescent="0.25">
      <c r="B809" s="32">
        <v>43993</v>
      </c>
      <c r="C809" s="10">
        <f>'Equity Fund Metrics'!G807</f>
        <v>-4.8010434404854085E-2</v>
      </c>
      <c r="D809" s="10">
        <f>'Equity Fund Metrics'!H807</f>
        <v>-5.7649008836679339E-2</v>
      </c>
      <c r="E809" s="10">
        <f>'Equity Fund Metrics'!I807</f>
        <v>9.6385744318252531E-3</v>
      </c>
      <c r="F809" s="10">
        <f>'Equity Fund Metrics'!J807</f>
        <v>-5.7167080115088073E-2</v>
      </c>
      <c r="G809" s="36"/>
      <c r="H809" s="10">
        <f t="array" ref="H809">PRODUCT(1+C$8:C809)</f>
        <v>2.4307082443285779</v>
      </c>
      <c r="I809" s="10">
        <f t="array" ref="I809">PRODUCT(1+D$8:D809)</f>
        <v>1.3532915145261193</v>
      </c>
      <c r="J809" s="10">
        <f t="array" ref="J809">PRODUCT(1+E$8:E809)</f>
        <v>1.8446029608163066</v>
      </c>
      <c r="K809" s="10">
        <f t="array" ref="K809">PRODUCT(1+F$8:F809)</f>
        <v>1.3972906568065913</v>
      </c>
      <c r="L809" s="36"/>
      <c r="M809" s="10">
        <f>1-H809/MAX(H$8:H809)</f>
        <v>4.8010434404854085E-2</v>
      </c>
      <c r="N809" s="10">
        <f>1-I809/MAX(I$8:I809)</f>
        <v>0.10629053813053424</v>
      </c>
      <c r="O809" s="10">
        <f>1-J809/MAX(J$8:J809)</f>
        <v>0</v>
      </c>
      <c r="P809" s="10">
        <f>1-K809/MAX(K$8:K809)</f>
        <v>9.9080407437217355E-2</v>
      </c>
      <c r="Q809" s="36"/>
      <c r="R809" s="10"/>
      <c r="S809" s="10"/>
      <c r="T809" s="10"/>
      <c r="U809" s="11"/>
    </row>
    <row r="810" spans="2:21" x14ac:dyDescent="0.25">
      <c r="B810" s="32">
        <v>43994</v>
      </c>
      <c r="C810" s="10">
        <f>'Equity Fund Metrics'!G808</f>
        <v>8.6336266688071817E-3</v>
      </c>
      <c r="D810" s="10">
        <f>'Equity Fund Metrics'!H808</f>
        <v>1.1975661801749915E-2</v>
      </c>
      <c r="E810" s="10">
        <f>'Equity Fund Metrics'!I808</f>
        <v>-3.3420351329427334E-3</v>
      </c>
      <c r="F810" s="10">
        <f>'Equity Fund Metrics'!J808</f>
        <v>1.1808560045102777E-2</v>
      </c>
      <c r="G810" s="36"/>
      <c r="H810" s="10">
        <f t="array" ref="H810">PRODUCT(1+C$8:C810)</f>
        <v>2.4516940718509024</v>
      </c>
      <c r="I810" s="10">
        <f t="array" ref="I810">PRODUCT(1+D$8:D810)</f>
        <v>1.369498076023262</v>
      </c>
      <c r="J810" s="10">
        <f t="array" ref="J810">PRODUCT(1+E$8:E810)</f>
        <v>1.8384382329149282</v>
      </c>
      <c r="K810" s="10">
        <f t="array" ref="K810">PRODUCT(1+F$8:F810)</f>
        <v>1.4137906474279529</v>
      </c>
      <c r="L810" s="36"/>
      <c r="M810" s="10">
        <f>1-H810/MAX(H$8:H810)</f>
        <v>3.9791311902905746E-2</v>
      </c>
      <c r="N810" s="10">
        <f>1-I810/MAX(I$8:I810)</f>
        <v>9.5587775866161628E-2</v>
      </c>
      <c r="O810" s="10">
        <f>1-J810/MAX(J$8:J810)</f>
        <v>3.3420351329427334E-3</v>
      </c>
      <c r="P810" s="10">
        <f>1-K810/MAX(K$8:K810)</f>
        <v>8.8441844332630248E-2</v>
      </c>
      <c r="Q810" s="36"/>
      <c r="R810" s="10"/>
      <c r="S810" s="10"/>
      <c r="T810" s="10"/>
      <c r="U810" s="11"/>
    </row>
    <row r="811" spans="2:21" x14ac:dyDescent="0.25">
      <c r="B811" s="32">
        <v>43997</v>
      </c>
      <c r="C811" s="10">
        <f>'Equity Fund Metrics'!G809</f>
        <v>1.2367133656802975E-2</v>
      </c>
      <c r="D811" s="10">
        <f>'Equity Fund Metrics'!H809</f>
        <v>9.3354879070619567E-3</v>
      </c>
      <c r="E811" s="10">
        <f>'Equity Fund Metrics'!I809</f>
        <v>3.0316457497410187E-3</v>
      </c>
      <c r="F811" s="10">
        <f>'Equity Fund Metrics'!J809</f>
        <v>9.4870701945490073E-3</v>
      </c>
      <c r="G811" s="36"/>
      <c r="H811" s="10">
        <f t="array" ref="H811">PRODUCT(1+C$8:C811)</f>
        <v>2.482014500123074</v>
      </c>
      <c r="I811" s="10">
        <f t="array" ref="I811">PRODUCT(1+D$8:D811)</f>
        <v>1.3822830087507219</v>
      </c>
      <c r="J811" s="10">
        <f t="array" ref="J811">PRODUCT(1+E$8:E811)</f>
        <v>1.8440117263699063</v>
      </c>
      <c r="K811" s="10">
        <f t="array" ref="K811">PRODUCT(1+F$8:F811)</f>
        <v>1.4272033785404989</v>
      </c>
      <c r="L811" s="36"/>
      <c r="M811" s="10">
        <f>1-H811/MAX(H$8:H811)</f>
        <v>2.7916282718785546E-2</v>
      </c>
      <c r="N811" s="10">
        <f>1-I811/MAX(I$8:I811)</f>
        <v>8.7144646484761168E-2</v>
      </c>
      <c r="O811" s="10">
        <f>1-J811/MAX(J$8:J811)</f>
        <v>3.2052124980797014E-4</v>
      </c>
      <c r="P811" s="10">
        <f>1-K811/MAX(K$8:K811)</f>
        <v>7.979382812340019E-2</v>
      </c>
      <c r="Q811" s="36"/>
      <c r="R811" s="10"/>
      <c r="S811" s="10"/>
      <c r="T811" s="10"/>
      <c r="U811" s="11"/>
    </row>
    <row r="812" spans="2:21" x14ac:dyDescent="0.25">
      <c r="B812" s="32">
        <v>43998</v>
      </c>
      <c r="C812" s="10">
        <f>'Equity Fund Metrics'!G810</f>
        <v>2.6502229111117437E-2</v>
      </c>
      <c r="D812" s="10">
        <f>'Equity Fund Metrics'!H810</f>
        <v>1.9247928199617625E-2</v>
      </c>
      <c r="E812" s="10">
        <f>'Equity Fund Metrics'!I810</f>
        <v>7.2543009114998114E-3</v>
      </c>
      <c r="F812" s="10">
        <f>'Equity Fund Metrics'!J810</f>
        <v>1.9610643245192613E-2</v>
      </c>
      <c r="G812" s="36"/>
      <c r="H812" s="10">
        <f t="array" ref="H812">PRODUCT(1+C$8:C812)</f>
        <v>2.5477934170624512</v>
      </c>
      <c r="I812" s="10">
        <f t="array" ref="I812">PRODUCT(1+D$8:D812)</f>
        <v>1.4088890928547071</v>
      </c>
      <c r="J812" s="10">
        <f t="array" ref="J812">PRODUCT(1+E$8:E812)</f>
        <v>1.8573887423173279</v>
      </c>
      <c r="K812" s="10">
        <f t="array" ref="K812">PRODUCT(1+F$8:F812)</f>
        <v>1.4551917548353901</v>
      </c>
      <c r="L812" s="36"/>
      <c r="M812" s="10">
        <f>1-H812/MAX(H$8:H812)</f>
        <v>2.1538973282121399E-3</v>
      </c>
      <c r="N812" s="10">
        <f>1-I812/MAX(I$8:I812)</f>
        <v>6.9574072183663294E-2</v>
      </c>
      <c r="O812" s="10">
        <f>1-J812/MAX(J$8:J812)</f>
        <v>0</v>
      </c>
      <c r="P812" s="10">
        <f>1-K812/MAX(K$8:K812)</f>
        <v>6.1747993174703808E-2</v>
      </c>
      <c r="Q812" s="36"/>
      <c r="R812" s="10"/>
      <c r="S812" s="10"/>
      <c r="T812" s="10"/>
      <c r="U812" s="11"/>
    </row>
    <row r="813" spans="2:21" x14ac:dyDescent="0.25">
      <c r="B813" s="32">
        <v>43999</v>
      </c>
      <c r="C813" s="10">
        <f>'Equity Fund Metrics'!G811</f>
        <v>-1.3917683239417222E-3</v>
      </c>
      <c r="D813" s="10">
        <f>'Equity Fund Metrics'!H811</f>
        <v>-4.1539367740724975E-3</v>
      </c>
      <c r="E813" s="10">
        <f>'Equity Fund Metrics'!I811</f>
        <v>2.7621684501307753E-3</v>
      </c>
      <c r="F813" s="10">
        <f>'Equity Fund Metrics'!J811</f>
        <v>-4.0158283515659586E-3</v>
      </c>
      <c r="G813" s="36"/>
      <c r="H813" s="10">
        <f t="array" ref="H813">PRODUCT(1+C$8:C813)</f>
        <v>2.5442474788886367</v>
      </c>
      <c r="I813" s="10">
        <f t="array" ref="I813">PRODUCT(1+D$8:D813)</f>
        <v>1.4030366566413084</v>
      </c>
      <c r="J813" s="10">
        <f t="array" ref="J813">PRODUCT(1+E$8:E813)</f>
        <v>1.8625191629009852</v>
      </c>
      <c r="K813" s="10">
        <f t="array" ref="K813">PRODUCT(1+F$8:F813)</f>
        <v>1.4493479545293571</v>
      </c>
      <c r="L813" s="36"/>
      <c r="M813" s="10">
        <f>1-H813/MAX(H$8:H813)</f>
        <v>3.5426679260793792E-3</v>
      </c>
      <c r="N813" s="10">
        <f>1-I813/MAX(I$8:I813)</f>
        <v>7.3439002660770081E-2</v>
      </c>
      <c r="O813" s="10">
        <f>1-J813/MAX(J$8:J813)</f>
        <v>0</v>
      </c>
      <c r="P813" s="10">
        <f>1-K813/MAX(K$8:K813)</f>
        <v>6.5515852184626633E-2</v>
      </c>
      <c r="Q813" s="36"/>
      <c r="R813" s="10"/>
      <c r="S813" s="10"/>
      <c r="T813" s="10"/>
      <c r="U813" s="11"/>
    </row>
    <row r="814" spans="2:21" x14ac:dyDescent="0.25">
      <c r="B814" s="32">
        <v>44000</v>
      </c>
      <c r="C814" s="10">
        <f>'Equity Fund Metrics'!G812</f>
        <v>3.9840287832948462E-4</v>
      </c>
      <c r="D814" s="10">
        <f>'Equity Fund Metrics'!H812</f>
        <v>3.8505215440554075E-4</v>
      </c>
      <c r="E814" s="10">
        <f>'Equity Fund Metrics'!I812</f>
        <v>1.3350723923943875E-5</v>
      </c>
      <c r="F814" s="10">
        <f>'Equity Fund Metrics'!J812</f>
        <v>3.8571969060173788E-4</v>
      </c>
      <c r="G814" s="36"/>
      <c r="H814" s="10">
        <f t="array" ref="H814">PRODUCT(1+C$8:C814)</f>
        <v>2.5452611144074084</v>
      </c>
      <c r="I814" s="10">
        <f t="array" ref="I814">PRODUCT(1+D$8:D814)</f>
        <v>1.4035768989286581</v>
      </c>
      <c r="J814" s="10">
        <f t="array" ref="J814">PRODUCT(1+E$8:E814)</f>
        <v>1.862544028880132</v>
      </c>
      <c r="K814" s="10">
        <f t="array" ref="K814">PRODUCT(1+F$8:F814)</f>
        <v>1.4499069965739522</v>
      </c>
      <c r="L814" s="36"/>
      <c r="M814" s="10">
        <f>1-H814/MAX(H$8:H814)</f>
        <v>3.1456764568486006E-3</v>
      </c>
      <c r="N814" s="10">
        <f>1-I814/MAX(I$8:I814)</f>
        <v>7.30822283525564E-2</v>
      </c>
      <c r="O814" s="10">
        <f>1-J814/MAX(J$8:J814)</f>
        <v>0</v>
      </c>
      <c r="P814" s="10">
        <f>1-K814/MAX(K$8:K814)</f>
        <v>6.5155403248259192E-2</v>
      </c>
      <c r="Q814" s="36"/>
      <c r="R814" s="10"/>
      <c r="S814" s="10"/>
      <c r="T814" s="10"/>
      <c r="U814" s="11"/>
    </row>
    <row r="815" spans="2:21" x14ac:dyDescent="0.25">
      <c r="B815" s="32">
        <v>44001</v>
      </c>
      <c r="C815" s="10">
        <f>'Equity Fund Metrics'!G813</f>
        <v>-5.7147167904677554E-3</v>
      </c>
      <c r="D815" s="10">
        <f>'Equity Fund Metrics'!H813</f>
        <v>-5.7149167609958917E-3</v>
      </c>
      <c r="E815" s="10">
        <f>'Equity Fund Metrics'!I813</f>
        <v>1.9997052813636174E-7</v>
      </c>
      <c r="F815" s="10">
        <f>'Equity Fund Metrics'!J813</f>
        <v>-5.7149067624694848E-3</v>
      </c>
      <c r="G815" s="36"/>
      <c r="H815" s="10">
        <f t="array" ref="H815">PRODUCT(1+C$8:C815)</f>
        <v>2.5307156679807798</v>
      </c>
      <c r="I815" s="10">
        <f t="array" ref="I815">PRODUCT(1+D$8:D815)</f>
        <v>1.395555573783624</v>
      </c>
      <c r="J815" s="10">
        <f t="array" ref="J815">PRODUCT(1+E$8:E815)</f>
        <v>1.8625444013340451</v>
      </c>
      <c r="K815" s="10">
        <f t="array" ref="K815">PRODUCT(1+F$8:F815)</f>
        <v>1.4416209132742799</v>
      </c>
      <c r="L815" s="36"/>
      <c r="M815" s="10">
        <f>1-H815/MAX(H$8:H815)</f>
        <v>8.842416597251046E-3</v>
      </c>
      <c r="N815" s="10">
        <f>1-I815/MAX(I$8:I815)</f>
        <v>7.837948626180935E-2</v>
      </c>
      <c r="O815" s="10">
        <f>1-J815/MAX(J$8:J815)</f>
        <v>0</v>
      </c>
      <c r="P815" s="10">
        <f>1-K815/MAX(K$8:K815)</f>
        <v>7.0497952956093735E-2</v>
      </c>
      <c r="Q815" s="36"/>
      <c r="R815" s="10"/>
      <c r="S815" s="10"/>
      <c r="T815" s="10"/>
      <c r="U815" s="11"/>
    </row>
    <row r="816" spans="2:21" x14ac:dyDescent="0.25">
      <c r="B816" s="32">
        <v>44004</v>
      </c>
      <c r="C816" s="10">
        <f>'Equity Fund Metrics'!G814</f>
        <v>2.6163725247668967E-2</v>
      </c>
      <c r="D816" s="10">
        <f>'Equity Fund Metrics'!H814</f>
        <v>6.4151856597536305E-3</v>
      </c>
      <c r="E816" s="10">
        <f>'Equity Fund Metrics'!I814</f>
        <v>1.9748539587915337E-2</v>
      </c>
      <c r="F816" s="10">
        <f>'Equity Fund Metrics'!J814</f>
        <v>7.4026126391493969E-3</v>
      </c>
      <c r="G816" s="36"/>
      <c r="H816" s="10">
        <f t="array" ref="H816">PRODUCT(1+C$8:C816)</f>
        <v>2.5969286173978001</v>
      </c>
      <c r="I816" s="10">
        <f t="array" ref="I816">PRODUCT(1+D$8:D816)</f>
        <v>1.4045083218879499</v>
      </c>
      <c r="J816" s="10">
        <f t="array" ref="J816">PRODUCT(1+E$8:E816)</f>
        <v>1.8993269331780405</v>
      </c>
      <c r="K816" s="10">
        <f t="array" ref="K816">PRODUCT(1+F$8:F816)</f>
        <v>1.452292674467746</v>
      </c>
      <c r="L816" s="36"/>
      <c r="M816" s="10">
        <f>1-H816/MAX(H$8:H816)</f>
        <v>0</v>
      </c>
      <c r="N816" s="10">
        <f>1-I816/MAX(I$8:I816)</f>
        <v>7.2467119558341397E-2</v>
      </c>
      <c r="O816" s="10">
        <f>1-J816/MAX(J$8:J816)</f>
        <v>0</v>
      </c>
      <c r="P816" s="10">
        <f>1-K816/MAX(K$8:K816)</f>
        <v>6.3617209354531301E-2</v>
      </c>
      <c r="Q816" s="36"/>
      <c r="R816" s="10"/>
      <c r="S816" s="10"/>
      <c r="T816" s="10"/>
      <c r="U816" s="11"/>
    </row>
    <row r="817" spans="2:21" x14ac:dyDescent="0.25">
      <c r="B817" s="32">
        <v>44005</v>
      </c>
      <c r="C817" s="10">
        <f>'Equity Fund Metrics'!G815</f>
        <v>2.1344793063291734E-2</v>
      </c>
      <c r="D817" s="10">
        <f>'Equity Fund Metrics'!H815</f>
        <v>4.6037010856794236E-3</v>
      </c>
      <c r="E817" s="10">
        <f>'Equity Fund Metrics'!I815</f>
        <v>1.674109197761231E-2</v>
      </c>
      <c r="F817" s="10">
        <f>'Equity Fund Metrics'!J815</f>
        <v>5.4407556845600391E-3</v>
      </c>
      <c r="G817" s="36"/>
      <c r="H817" s="10">
        <f t="array" ref="H817">PRODUCT(1+C$8:C817)</f>
        <v>2.6523595213362965</v>
      </c>
      <c r="I817" s="10">
        <f t="array" ref="I817">PRODUCT(1+D$8:D817)</f>
        <v>1.4109742583742713</v>
      </c>
      <c r="J817" s="10">
        <f t="array" ref="J817">PRODUCT(1+E$8:E817)</f>
        <v>1.9311237400619303</v>
      </c>
      <c r="K817" s="10">
        <f t="array" ref="K817">PRODUCT(1+F$8:F817)</f>
        <v>1.460194244092001</v>
      </c>
      <c r="L817" s="36"/>
      <c r="M817" s="10">
        <f>1-H817/MAX(H$8:H817)</f>
        <v>0</v>
      </c>
      <c r="N817" s="10">
        <f>1-I817/MAX(I$8:I817)</f>
        <v>6.8197035429648722E-2</v>
      </c>
      <c r="O817" s="10">
        <f>1-J817/MAX(J$8:J817)</f>
        <v>0</v>
      </c>
      <c r="P817" s="10">
        <f>1-K817/MAX(K$8:K817)</f>
        <v>5.8522579363402993E-2</v>
      </c>
      <c r="Q817" s="36"/>
      <c r="R817" s="10"/>
      <c r="S817" s="10"/>
      <c r="T817" s="10"/>
      <c r="U817" s="11"/>
    </row>
    <row r="818" spans="2:21" x14ac:dyDescent="0.25">
      <c r="B818" s="32">
        <v>44006</v>
      </c>
      <c r="C818" s="10">
        <f>'Equity Fund Metrics'!G816</f>
        <v>-1.7651838097949457E-2</v>
      </c>
      <c r="D818" s="10">
        <f>'Equity Fund Metrics'!H816</f>
        <v>-2.5508727194731518E-2</v>
      </c>
      <c r="E818" s="10">
        <f>'Equity Fund Metrics'!I816</f>
        <v>7.8568890967820604E-3</v>
      </c>
      <c r="F818" s="10">
        <f>'Equity Fund Metrics'!J816</f>
        <v>-2.511588273989241E-2</v>
      </c>
      <c r="G818" s="36"/>
      <c r="H818" s="10">
        <f t="array" ref="H818">PRODUCT(1+C$8:C818)</f>
        <v>2.6055405004881136</v>
      </c>
      <c r="I818" s="10">
        <f t="array" ref="I818">PRODUCT(1+D$8:D818)</f>
        <v>1.3749821009386134</v>
      </c>
      <c r="J818" s="10">
        <f t="array" ref="J818">PRODUCT(1+E$8:E818)</f>
        <v>1.94629636511976</v>
      </c>
      <c r="K818" s="10">
        <f t="array" ref="K818">PRODUCT(1+F$8:F818)</f>
        <v>1.4235201766799206</v>
      </c>
      <c r="L818" s="36"/>
      <c r="M818" s="10">
        <f>1-H818/MAX(H$8:H818)</f>
        <v>1.7651838097949457E-2</v>
      </c>
      <c r="N818" s="10">
        <f>1-I818/MAX(I$8:I818)</f>
        <v>9.1966143052115923E-2</v>
      </c>
      <c r="O818" s="10">
        <f>1-J818/MAX(J$8:J818)</f>
        <v>0</v>
      </c>
      <c r="P818" s="10">
        <f>1-K818/MAX(K$8:K818)</f>
        <v>8.2168615862368122E-2</v>
      </c>
      <c r="Q818" s="36"/>
      <c r="R818" s="10"/>
      <c r="S818" s="10"/>
      <c r="T818" s="10"/>
      <c r="U818" s="11"/>
    </row>
    <row r="819" spans="2:21" x14ac:dyDescent="0.25">
      <c r="B819" s="32">
        <v>44007</v>
      </c>
      <c r="C819" s="10">
        <f>'Equity Fund Metrics'!G817</f>
        <v>1.3275376312325893E-2</v>
      </c>
      <c r="D819" s="10">
        <f>'Equity Fund Metrics'!H817</f>
        <v>1.0720439053758524E-2</v>
      </c>
      <c r="E819" s="10">
        <f>'Equity Fund Metrics'!I817</f>
        <v>2.5549372585673691E-3</v>
      </c>
      <c r="F819" s="10">
        <f>'Equity Fund Metrics'!J817</f>
        <v>1.0848185916686893E-2</v>
      </c>
      <c r="G819" s="36"/>
      <c r="H819" s="10">
        <f t="array" ref="H819">PRODUCT(1+C$8:C819)</f>
        <v>2.6401300311290994</v>
      </c>
      <c r="I819" s="10">
        <f t="array" ref="I819">PRODUCT(1+D$8:D819)</f>
        <v>1.3897225127517348</v>
      </c>
      <c r="J819" s="10">
        <f t="array" ref="J819">PRODUCT(1+E$8:E819)</f>
        <v>1.9512690302192188</v>
      </c>
      <c r="K819" s="10">
        <f t="array" ref="K819">PRODUCT(1+F$8:F819)</f>
        <v>1.4389627882126994</v>
      </c>
      <c r="L819" s="36"/>
      <c r="M819" s="10">
        <f>1-H819/MAX(H$8:H819)</f>
        <v>4.6107965789780048E-3</v>
      </c>
      <c r="N819" s="10">
        <f>1-I819/MAX(I$8:I819)</f>
        <v>8.2231621429956769E-2</v>
      </c>
      <c r="O819" s="10">
        <f>1-J819/MAX(J$8:J819)</f>
        <v>0</v>
      </c>
      <c r="P819" s="10">
        <f>1-K819/MAX(K$8:K819)</f>
        <v>7.2211810367072915E-2</v>
      </c>
      <c r="Q819" s="36"/>
      <c r="R819" s="10"/>
      <c r="S819" s="10"/>
      <c r="T819" s="10"/>
      <c r="U819" s="11"/>
    </row>
    <row r="820" spans="2:21" x14ac:dyDescent="0.25">
      <c r="B820" s="32">
        <v>44008</v>
      </c>
      <c r="C820" s="10">
        <f>'Equity Fund Metrics'!G818</f>
        <v>-3.0725793282357139E-2</v>
      </c>
      <c r="D820" s="10">
        <f>'Equity Fund Metrics'!H818</f>
        <v>-2.375147189905602E-2</v>
      </c>
      <c r="E820" s="10">
        <f>'Equity Fund Metrics'!I818</f>
        <v>-6.9743213833011186E-3</v>
      </c>
      <c r="F820" s="10">
        <f>'Equity Fund Metrics'!J818</f>
        <v>-2.4100187968221075E-2</v>
      </c>
      <c r="G820" s="36"/>
      <c r="H820" s="10">
        <f t="array" ref="H820">PRODUCT(1+C$8:C820)</f>
        <v>2.5590099415540837</v>
      </c>
      <c r="I820" s="10">
        <f t="array" ref="I820">PRODUCT(1+D$8:D820)</f>
        <v>1.3567145575426265</v>
      </c>
      <c r="J820" s="10">
        <f t="array" ref="J820">PRODUCT(1+E$8:E820)</f>
        <v>1.9376602528971878</v>
      </c>
      <c r="K820" s="10">
        <f t="array" ref="K820">PRODUCT(1+F$8:F820)</f>
        <v>1.4042835145374979</v>
      </c>
      <c r="L820" s="36"/>
      <c r="M820" s="10">
        <f>1-H820/MAX(H$8:H820)</f>
        <v>3.5194919478782394E-2</v>
      </c>
      <c r="N820" s="10">
        <f>1-I820/MAX(I$8:I820)</f>
        <v>0.1040299712834053</v>
      </c>
      <c r="O820" s="10">
        <f>1-J820/MAX(J$8:J820)</f>
        <v>6.9743213833011186E-3</v>
      </c>
      <c r="P820" s="10">
        <f>1-K820/MAX(K$8:K820)</f>
        <v>9.4571680131921965E-2</v>
      </c>
      <c r="Q820" s="36"/>
      <c r="R820" s="10"/>
      <c r="S820" s="10"/>
      <c r="T820" s="10"/>
      <c r="U820" s="11"/>
    </row>
    <row r="821" spans="2:21" x14ac:dyDescent="0.25">
      <c r="B821" s="32">
        <v>44011</v>
      </c>
      <c r="C821" s="10">
        <f>'Equity Fund Metrics'!G819</f>
        <v>2.3046742083580041E-2</v>
      </c>
      <c r="D821" s="10">
        <f>'Equity Fund Metrics'!H819</f>
        <v>1.4697710199783165E-2</v>
      </c>
      <c r="E821" s="10">
        <f>'Equity Fund Metrics'!I819</f>
        <v>8.3490318837968758E-3</v>
      </c>
      <c r="F821" s="10">
        <f>'Equity Fund Metrics'!J819</f>
        <v>1.5115161793973007E-2</v>
      </c>
      <c r="G821" s="36"/>
      <c r="H821" s="10">
        <f t="array" ref="H821">PRODUCT(1+C$8:C821)</f>
        <v>2.6179867836663977</v>
      </c>
      <c r="I821" s="10">
        <f t="array" ref="I821">PRODUCT(1+D$8:D821)</f>
        <v>1.3766551549332151</v>
      </c>
      <c r="J821" s="10">
        <f t="array" ref="J821">PRODUCT(1+E$8:E821)</f>
        <v>1.9538378401285923</v>
      </c>
      <c r="K821" s="10">
        <f t="array" ref="K821">PRODUCT(1+F$8:F821)</f>
        <v>1.4255094870643414</v>
      </c>
      <c r="L821" s="36"/>
      <c r="M821" s="10">
        <f>1-H821/MAX(H$8:H821)</f>
        <v>1.2959305627082252E-2</v>
      </c>
      <c r="N821" s="10">
        <f>1-I821/MAX(I$8:I821)</f>
        <v>9.086126345363732E-2</v>
      </c>
      <c r="O821" s="10">
        <f>1-J821/MAX(J$8:J821)</f>
        <v>0</v>
      </c>
      <c r="P821" s="10">
        <f>1-K821/MAX(K$8:K821)</f>
        <v>8.0885984584270765E-2</v>
      </c>
      <c r="Q821" s="36"/>
      <c r="R821" s="10"/>
      <c r="S821" s="10"/>
      <c r="T821" s="10"/>
      <c r="U821" s="11"/>
    </row>
    <row r="822" spans="2:21" x14ac:dyDescent="0.25">
      <c r="B822" s="32">
        <v>44012</v>
      </c>
      <c r="C822" s="10">
        <f>'Equity Fund Metrics'!G820</f>
        <v>8.347509371024131E-3</v>
      </c>
      <c r="D822" s="10">
        <f>'Equity Fund Metrics'!H820</f>
        <v>1.2809485080066851E-2</v>
      </c>
      <c r="E822" s="10">
        <f>'Equity Fund Metrics'!I820</f>
        <v>-4.4619757090427203E-3</v>
      </c>
      <c r="F822" s="10">
        <f>'Equity Fund Metrics'!J820</f>
        <v>1.2586386294614714E-2</v>
      </c>
      <c r="G822" s="36"/>
      <c r="H822" s="10">
        <f t="array" ref="H822">PRODUCT(1+C$8:C822)</f>
        <v>2.6398404528762702</v>
      </c>
      <c r="I822" s="10">
        <f t="array" ref="I822">PRODUCT(1+D$8:D822)</f>
        <v>1.3942893986007292</v>
      </c>
      <c r="J822" s="10">
        <f t="array" ref="J822">PRODUCT(1+E$8:E822)</f>
        <v>1.9451198631465301</v>
      </c>
      <c r="K822" s="10">
        <f t="array" ref="K822">PRODUCT(1+F$8:F822)</f>
        <v>1.4434515001351713</v>
      </c>
      <c r="L822" s="36"/>
      <c r="M822" s="10">
        <f>1-H822/MAX(H$8:H822)</f>
        <v>4.7199741812222751E-3</v>
      </c>
      <c r="N822" s="10">
        <f>1-I822/MAX(I$8:I822)</f>
        <v>7.9215664372135897E-2</v>
      </c>
      <c r="O822" s="10">
        <f>1-J822/MAX(J$8:J822)</f>
        <v>4.4619757090427203E-3</v>
      </c>
      <c r="P822" s="10">
        <f>1-K822/MAX(K$8:K822)</f>
        <v>6.9317660537453918E-2</v>
      </c>
      <c r="Q822" s="36"/>
      <c r="R822" s="10"/>
      <c r="S822" s="10"/>
      <c r="T822" s="10"/>
      <c r="U822" s="11"/>
    </row>
    <row r="823" spans="2:21" x14ac:dyDescent="0.25">
      <c r="B823" s="32">
        <v>44013</v>
      </c>
      <c r="C823" s="10">
        <f>'Equity Fund Metrics'!G821</f>
        <v>-1.8914626561301606E-3</v>
      </c>
      <c r="D823" s="10">
        <f>'Equity Fund Metrics'!H821</f>
        <v>7.0047489152695874E-3</v>
      </c>
      <c r="E823" s="10">
        <f>'Equity Fund Metrics'!I821</f>
        <v>-8.8962115713997481E-3</v>
      </c>
      <c r="F823" s="10">
        <f>'Equity Fund Metrics'!J821</f>
        <v>6.5599383366996E-3</v>
      </c>
      <c r="G823" s="36"/>
      <c r="H823" s="10">
        <f t="array" ref="H823">PRODUCT(1+C$8:C823)</f>
        <v>2.634847293241513</v>
      </c>
      <c r="I823" s="10">
        <f t="array" ref="I823">PRODUCT(1+D$8:D823)</f>
        <v>1.4040560457531495</v>
      </c>
      <c r="J823" s="10">
        <f t="array" ref="J823">PRODUCT(1+E$8:E823)</f>
        <v>1.9278156653122465</v>
      </c>
      <c r="K823" s="10">
        <f t="array" ref="K823">PRODUCT(1+F$8:F823)</f>
        <v>1.4529204529680746</v>
      </c>
      <c r="L823" s="36"/>
      <c r="M823" s="10">
        <f>1-H823/MAX(H$8:H823)</f>
        <v>6.6025091824507554E-3</v>
      </c>
      <c r="N823" s="10">
        <f>1-I823/MAX(I$8:I823)</f>
        <v>7.276580129594945E-2</v>
      </c>
      <c r="O823" s="10">
        <f>1-J823/MAX(J$8:J823)</f>
        <v>1.3318492600508325E-2</v>
      </c>
      <c r="P823" s="10">
        <f>1-K823/MAX(K$8:K823)</f>
        <v>6.3212441779524231E-2</v>
      </c>
      <c r="Q823" s="36"/>
      <c r="R823" s="10"/>
      <c r="S823" s="10"/>
      <c r="T823" s="10"/>
      <c r="U823" s="11"/>
    </row>
    <row r="824" spans="2:21" x14ac:dyDescent="0.25">
      <c r="B824" s="32">
        <v>44014</v>
      </c>
      <c r="C824" s="10">
        <f>'Equity Fund Metrics'!G822</f>
        <v>0</v>
      </c>
      <c r="D824" s="10">
        <f>'Equity Fund Metrics'!H822</f>
        <v>5.5069822124258483E-3</v>
      </c>
      <c r="E824" s="10">
        <f>'Equity Fund Metrics'!I822</f>
        <v>-5.5069822124258483E-3</v>
      </c>
      <c r="F824" s="10">
        <f>'Equity Fund Metrics'!J822</f>
        <v>5.2316331018045555E-3</v>
      </c>
      <c r="G824" s="36"/>
      <c r="H824" s="10">
        <f t="array" ref="H824">PRODUCT(1+C$8:C824)</f>
        <v>2.634847293241513</v>
      </c>
      <c r="I824" s="10">
        <f t="array" ref="I824">PRODUCT(1+D$8:D824)</f>
        <v>1.411788157422361</v>
      </c>
      <c r="J824" s="10">
        <f t="array" ref="J824">PRODUCT(1+E$8:E824)</f>
        <v>1.9171992187345359</v>
      </c>
      <c r="K824" s="10">
        <f t="array" ref="K824">PRODUCT(1+F$8:F824)</f>
        <v>1.4605215997041112</v>
      </c>
      <c r="L824" s="36"/>
      <c r="M824" s="10">
        <f>1-H824/MAX(H$8:H824)</f>
        <v>6.6025091824507554E-3</v>
      </c>
      <c r="N824" s="10">
        <f>1-I824/MAX(I$8:I824)</f>
        <v>6.7659539056933338E-2</v>
      </c>
      <c r="O824" s="10">
        <f>1-J824/MAX(J$8:J824)</f>
        <v>1.8752130111086895E-2</v>
      </c>
      <c r="P824" s="10">
        <f>1-K824/MAX(K$8:K824)</f>
        <v>5.831151298057935E-2</v>
      </c>
      <c r="Q824" s="36"/>
      <c r="R824" s="10"/>
      <c r="S824" s="10"/>
      <c r="T824" s="10"/>
      <c r="U824" s="11"/>
    </row>
    <row r="825" spans="2:21" x14ac:dyDescent="0.25">
      <c r="B825" s="32">
        <v>44018</v>
      </c>
      <c r="C825" s="10">
        <f>'Equity Fund Metrics'!G823</f>
        <v>2.6750126469225144E-2</v>
      </c>
      <c r="D825" s="10">
        <f>'Equity Fund Metrics'!H823</f>
        <v>1.5437337811785357E-2</v>
      </c>
      <c r="E825" s="10">
        <f>'Equity Fund Metrics'!I823</f>
        <v>1.1312788657439787E-2</v>
      </c>
      <c r="F825" s="10">
        <f>'Equity Fund Metrics'!J823</f>
        <v>1.6002977244657345E-2</v>
      </c>
      <c r="G825" s="36"/>
      <c r="H825" s="10">
        <f t="array" ref="H825">PRODUCT(1+C$8:C825)</f>
        <v>2.7053297915628192</v>
      </c>
      <c r="I825" s="10">
        <f t="array" ref="I825">PRODUCT(1+D$8:D825)</f>
        <v>1.433582408127168</v>
      </c>
      <c r="J825" s="10">
        <f t="array" ref="J825">PRODUCT(1+E$8:E825)</f>
        <v>1.9388880883102884</v>
      </c>
      <c r="K825" s="10">
        <f t="array" ref="K825">PRODUCT(1+F$8:F825)</f>
        <v>1.4838942936295065</v>
      </c>
      <c r="L825" s="36"/>
      <c r="M825" s="10">
        <f>1-H825/MAX(H$8:H825)</f>
        <v>0</v>
      </c>
      <c r="N825" s="10">
        <f>1-I825/MAX(I$8:I825)</f>
        <v>5.3266684405759546E-2</v>
      </c>
      <c r="O825" s="10">
        <f>1-J825/MAX(J$8:J825)</f>
        <v>7.6514803384706287E-3</v>
      </c>
      <c r="P825" s="10">
        <f>1-K825/MAX(K$8:K825)</f>
        <v>4.3241693551251847E-2</v>
      </c>
      <c r="Q825" s="36"/>
      <c r="R825" s="10"/>
      <c r="S825" s="10"/>
      <c r="T825" s="10"/>
      <c r="U825" s="11"/>
    </row>
    <row r="826" spans="2:21" x14ac:dyDescent="0.25">
      <c r="B826" s="32">
        <v>44019</v>
      </c>
      <c r="C826" s="10">
        <f>'Equity Fund Metrics'!G824</f>
        <v>-3.1026718217478377E-3</v>
      </c>
      <c r="D826" s="10">
        <f>'Equity Fund Metrics'!H824</f>
        <v>-1.0313691213724607E-2</v>
      </c>
      <c r="E826" s="10">
        <f>'Equity Fund Metrics'!I824</f>
        <v>7.2110193919767696E-3</v>
      </c>
      <c r="F826" s="10">
        <f>'Equity Fund Metrics'!J824</f>
        <v>-9.9531402441257692E-3</v>
      </c>
      <c r="G826" s="36"/>
      <c r="H826" s="10">
        <f t="array" ref="H826">PRODUCT(1+C$8:C826)</f>
        <v>2.6969360410500021</v>
      </c>
      <c r="I826" s="10">
        <f t="array" ref="I826">PRODUCT(1+D$8:D826)</f>
        <v>1.4187968818403167</v>
      </c>
      <c r="J826" s="10">
        <f t="array" ref="J826">PRODUCT(1+E$8:E826)</f>
        <v>1.9528694479139665</v>
      </c>
      <c r="K826" s="10">
        <f t="array" ref="K826">PRODUCT(1+F$8:F826)</f>
        <v>1.4691248856175541</v>
      </c>
      <c r="L826" s="36"/>
      <c r="M826" s="10">
        <f>1-H826/MAX(H$8:H826)</f>
        <v>3.1026718217479488E-3</v>
      </c>
      <c r="N826" s="10">
        <f>1-I826/MAX(I$8:I826)</f>
        <v>6.3030999484544159E-2</v>
      </c>
      <c r="O826" s="10">
        <f>1-J826/MAX(J$8:J826)</f>
        <v>4.9563591959200792E-4</v>
      </c>
      <c r="P826" s="10">
        <f>1-K826/MAX(K$8:K826)</f>
        <v>5.2764443155068563E-2</v>
      </c>
      <c r="Q826" s="36"/>
      <c r="R826" s="10"/>
      <c r="S826" s="10"/>
      <c r="T826" s="10"/>
      <c r="U826" s="11"/>
    </row>
    <row r="827" spans="2:21" x14ac:dyDescent="0.25">
      <c r="B827" s="32">
        <v>44020</v>
      </c>
      <c r="C827" s="10">
        <f>'Equity Fund Metrics'!G825</f>
        <v>2.3290100709630002E-2</v>
      </c>
      <c r="D827" s="10">
        <f>'Equity Fund Metrics'!H825</f>
        <v>7.6484925050621655E-3</v>
      </c>
      <c r="E827" s="10">
        <f>'Equity Fund Metrics'!I825</f>
        <v>1.5641608204567836E-2</v>
      </c>
      <c r="F827" s="10">
        <f>'Equity Fund Metrics'!J825</f>
        <v>8.4305729152905559E-3</v>
      </c>
      <c r="G827" s="36"/>
      <c r="H827" s="10">
        <f t="array" ref="H827">PRODUCT(1+C$8:C827)</f>
        <v>2.7597479530534876</v>
      </c>
      <c r="I827" s="10">
        <f t="array" ref="I827">PRODUCT(1+D$8:D827)</f>
        <v>1.429648539157278</v>
      </c>
      <c r="J827" s="10">
        <f t="array" ref="J827">PRODUCT(1+E$8:E827)</f>
        <v>1.9834154666929076</v>
      </c>
      <c r="K827" s="10">
        <f t="array" ref="K827">PRODUCT(1+F$8:F827)</f>
        <v>1.4815104500874205</v>
      </c>
      <c r="L827" s="36"/>
      <c r="M827" s="10">
        <f>1-H827/MAX(H$8:H827)</f>
        <v>0</v>
      </c>
      <c r="N827" s="10">
        <f>1-I827/MAX(I$8:I827)</f>
        <v>5.5864599106626112E-2</v>
      </c>
      <c r="O827" s="10">
        <f>1-J827/MAX(J$8:J827)</f>
        <v>0</v>
      </c>
      <c r="P827" s="10">
        <f>1-K827/MAX(K$8:K827)</f>
        <v>4.4778704725131568E-2</v>
      </c>
      <c r="Q827" s="36"/>
      <c r="R827" s="10"/>
      <c r="S827" s="10"/>
      <c r="T827" s="10"/>
      <c r="U827" s="11"/>
    </row>
    <row r="828" spans="2:21" x14ac:dyDescent="0.25">
      <c r="B828" s="32">
        <v>44021</v>
      </c>
      <c r="C828" s="10">
        <f>'Equity Fund Metrics'!G826</f>
        <v>4.3003189703245681E-3</v>
      </c>
      <c r="D828" s="10">
        <f>'Equity Fund Metrics'!H826</f>
        <v>-5.6929020198444036E-3</v>
      </c>
      <c r="E828" s="10">
        <f>'Equity Fund Metrics'!I826</f>
        <v>9.9932209901689717E-3</v>
      </c>
      <c r="F828" s="10">
        <f>'Equity Fund Metrics'!J826</f>
        <v>-5.1932409703359548E-3</v>
      </c>
      <c r="G828" s="36"/>
      <c r="H828" s="10">
        <f t="array" ref="H828">PRODUCT(1+C$8:C828)</f>
        <v>2.7716157495293179</v>
      </c>
      <c r="I828" s="10">
        <f t="array" ref="I828">PRODUCT(1+D$8:D828)</f>
        <v>1.421509690101042</v>
      </c>
      <c r="J828" s="10">
        <f t="array" ref="J828">PRODUCT(1+E$8:E828)</f>
        <v>2.0032361757668888</v>
      </c>
      <c r="K828" s="10">
        <f t="array" ref="K828">PRODUCT(1+F$8:F828)</f>
        <v>1.4738166093200458</v>
      </c>
      <c r="L828" s="36"/>
      <c r="M828" s="10">
        <f>1-H828/MAX(H$8:H828)</f>
        <v>0</v>
      </c>
      <c r="N828" s="10">
        <f>1-I828/MAX(I$8:I828)</f>
        <v>6.1239469437378569E-2</v>
      </c>
      <c r="O828" s="10">
        <f>1-J828/MAX(J$8:J828)</f>
        <v>0</v>
      </c>
      <c r="P828" s="10">
        <f>1-K828/MAX(K$8:K828)</f>
        <v>4.9739399091490388E-2</v>
      </c>
      <c r="Q828" s="36"/>
      <c r="R828" s="10"/>
      <c r="S828" s="10"/>
      <c r="T828" s="10"/>
      <c r="U828" s="11"/>
    </row>
    <row r="829" spans="2:21" x14ac:dyDescent="0.25">
      <c r="B829" s="32">
        <v>44022</v>
      </c>
      <c r="C829" s="10">
        <f>'Equity Fund Metrics'!G827</f>
        <v>1.7491730618008905E-3</v>
      </c>
      <c r="D829" s="10">
        <f>'Equity Fund Metrics'!H827</f>
        <v>1.0210663139447851E-2</v>
      </c>
      <c r="E829" s="10">
        <f>'Equity Fund Metrics'!I827</f>
        <v>-8.4614900776469604E-3</v>
      </c>
      <c r="F829" s="10">
        <f>'Equity Fund Metrics'!J827</f>
        <v>9.7875886355655028E-3</v>
      </c>
      <c r="G829" s="36"/>
      <c r="H829" s="10">
        <f t="array" ref="H829">PRODUCT(1+C$8:C829)</f>
        <v>2.7764637851360576</v>
      </c>
      <c r="I829" s="10">
        <f t="array" ref="I829">PRODUCT(1+D$8:D829)</f>
        <v>1.4360242466961246</v>
      </c>
      <c r="J829" s="10">
        <f t="array" ref="J829">PRODUCT(1+E$8:E829)</f>
        <v>1.9862858127424539</v>
      </c>
      <c r="K829" s="10">
        <f t="array" ref="K829">PRODUCT(1+F$8:F829)</f>
        <v>1.4882417200163343</v>
      </c>
      <c r="L829" s="36"/>
      <c r="M829" s="10">
        <f>1-H829/MAX(H$8:H829)</f>
        <v>0</v>
      </c>
      <c r="N829" s="10">
        <f>1-I829/MAX(I$8:I829)</f>
        <v>5.1654101891194348E-2</v>
      </c>
      <c r="O829" s="10">
        <f>1-J829/MAX(J$8:J829)</f>
        <v>8.4614900776469604E-3</v>
      </c>
      <c r="P829" s="10">
        <f>1-K829/MAX(K$8:K829)</f>
        <v>4.043863923321267E-2</v>
      </c>
      <c r="Q829" s="36"/>
      <c r="R829" s="10"/>
      <c r="S829" s="10"/>
      <c r="T829" s="10"/>
      <c r="U829" s="11"/>
    </row>
    <row r="830" spans="2:21" x14ac:dyDescent="0.25">
      <c r="B830" s="32">
        <v>44025</v>
      </c>
      <c r="C830" s="10">
        <f>'Equity Fund Metrics'!G828</f>
        <v>-4.6132146630882831E-3</v>
      </c>
      <c r="D830" s="10">
        <f>'Equity Fund Metrics'!H828</f>
        <v>-8.6589640757815944E-3</v>
      </c>
      <c r="E830" s="10">
        <f>'Equity Fund Metrics'!I828</f>
        <v>4.0457494126933113E-3</v>
      </c>
      <c r="F830" s="10">
        <f>'Equity Fund Metrics'!J828</f>
        <v>-8.4566766051469289E-3</v>
      </c>
      <c r="G830" s="36"/>
      <c r="H830" s="10">
        <f t="array" ref="H830">PRODUCT(1+C$8:C830)</f>
        <v>2.7636553616909345</v>
      </c>
      <c r="I830" s="10">
        <f t="array" ref="I830">PRODUCT(1+D$8:D830)</f>
        <v>1.4235897643320314</v>
      </c>
      <c r="J830" s="10">
        <f t="array" ref="J830">PRODUCT(1+E$8:E830)</f>
        <v>1.9943218274027976</v>
      </c>
      <c r="K830" s="10">
        <f t="array" ref="K830">PRODUCT(1+F$8:F830)</f>
        <v>1.4756561410798685</v>
      </c>
      <c r="L830" s="36"/>
      <c r="M830" s="10">
        <f>1-H830/MAX(H$8:H830)</f>
        <v>4.6132146630882831E-3</v>
      </c>
      <c r="N830" s="10">
        <f>1-I830/MAX(I$8:I830)</f>
        <v>5.9865794954333307E-2</v>
      </c>
      <c r="O830" s="10">
        <f>1-J830/MAX(J$8:J830)</f>
        <v>4.4499737334658951E-3</v>
      </c>
      <c r="P830" s="10">
        <f>1-K830/MAX(K$8:K830)</f>
        <v>4.855333934401207E-2</v>
      </c>
      <c r="Q830" s="36"/>
      <c r="R830" s="10"/>
      <c r="S830" s="10"/>
      <c r="T830" s="10"/>
      <c r="U830" s="11"/>
    </row>
    <row r="831" spans="2:21" x14ac:dyDescent="0.25">
      <c r="B831" s="32">
        <v>44026</v>
      </c>
      <c r="C831" s="10">
        <f>'Equity Fund Metrics'!G829</f>
        <v>1.6548351248145687E-2</v>
      </c>
      <c r="D831" s="10">
        <f>'Equity Fund Metrics'!H829</f>
        <v>1.2958889687058273E-2</v>
      </c>
      <c r="E831" s="10">
        <f>'Equity Fund Metrics'!I829</f>
        <v>3.5894615610874148E-3</v>
      </c>
      <c r="F831" s="10">
        <f>'Equity Fund Metrics'!J829</f>
        <v>1.3138362765112642E-2</v>
      </c>
      <c r="G831" s="36"/>
      <c r="H831" s="10">
        <f t="array" ref="H831">PRODUCT(1+C$8:C831)</f>
        <v>2.8093893013450173</v>
      </c>
      <c r="I831" s="10">
        <f t="array" ref="I831">PRODUCT(1+D$8:D831)</f>
        <v>1.4420379070476355</v>
      </c>
      <c r="J831" s="10">
        <f t="array" ref="J831">PRODUCT(1+E$8:E831)</f>
        <v>2.0014803689426977</v>
      </c>
      <c r="K831" s="10">
        <f t="array" ref="K831">PRODUCT(1+F$8:F831)</f>
        <v>1.4950438467779421</v>
      </c>
      <c r="L831" s="36"/>
      <c r="M831" s="10">
        <f>1-H831/MAX(H$8:H831)</f>
        <v>0</v>
      </c>
      <c r="N831" s="10">
        <f>1-I831/MAX(I$8:I831)</f>
        <v>4.7682699500116388E-2</v>
      </c>
      <c r="O831" s="10">
        <f>1-J831/MAX(J$8:J831)</f>
        <v>8.7648518204253012E-4</v>
      </c>
      <c r="P831" s="10">
        <f>1-K831/MAX(K$8:K831)</f>
        <v>3.6052887964658664E-2</v>
      </c>
      <c r="Q831" s="36"/>
      <c r="R831" s="10"/>
      <c r="S831" s="10"/>
      <c r="T831" s="10"/>
      <c r="U831" s="11"/>
    </row>
    <row r="832" spans="2:21" x14ac:dyDescent="0.25">
      <c r="B832" s="32">
        <v>44027</v>
      </c>
      <c r="C832" s="10">
        <f>'Equity Fund Metrics'!G830</f>
        <v>6.8775053045553314E-3</v>
      </c>
      <c r="D832" s="10">
        <f>'Equity Fund Metrics'!H830</f>
        <v>9.1872629335463252E-3</v>
      </c>
      <c r="E832" s="10">
        <f>'Equity Fund Metrics'!I830</f>
        <v>-2.3097576289909938E-3</v>
      </c>
      <c r="F832" s="10">
        <f>'Equity Fund Metrics'!J830</f>
        <v>9.0717750520967755E-3</v>
      </c>
      <c r="G832" s="36"/>
      <c r="H832" s="10">
        <f t="array" ref="H832">PRODUCT(1+C$8:C832)</f>
        <v>2.8287108911675785</v>
      </c>
      <c r="I832" s="10">
        <f t="array" ref="I832">PRODUCT(1+D$8:D832)</f>
        <v>1.455286288459823</v>
      </c>
      <c r="J832" s="10">
        <f t="array" ref="J832">PRODUCT(1+E$8:E832)</f>
        <v>1.9968574343912566</v>
      </c>
      <c r="K832" s="10">
        <f t="array" ref="K832">PRODUCT(1+F$8:F832)</f>
        <v>1.508606548248933</v>
      </c>
      <c r="L832" s="36"/>
      <c r="M832" s="10">
        <f>1-H832/MAX(H$8:H832)</f>
        <v>0</v>
      </c>
      <c r="N832" s="10">
        <f>1-I832/MAX(I$8:I832)</f>
        <v>3.8933510064258825E-2</v>
      </c>
      <c r="O832" s="10">
        <f>1-J832/MAX(J$8:J832)</f>
        <v>3.1842183426975534E-3</v>
      </c>
      <c r="P832" s="10">
        <f>1-K832/MAX(K$8:K832)</f>
        <v>2.7308176602155676E-2</v>
      </c>
      <c r="Q832" s="36"/>
      <c r="R832" s="10"/>
      <c r="S832" s="10"/>
      <c r="T832" s="10"/>
      <c r="U832" s="11"/>
    </row>
    <row r="833" spans="2:21" x14ac:dyDescent="0.25">
      <c r="B833" s="32">
        <v>44028</v>
      </c>
      <c r="C833" s="10">
        <f>'Equity Fund Metrics'!G831</f>
        <v>-1.2304974959333248E-2</v>
      </c>
      <c r="D833" s="10">
        <f>'Equity Fund Metrics'!H831</f>
        <v>-3.2932349327796651E-3</v>
      </c>
      <c r="E833" s="10">
        <f>'Equity Fund Metrics'!I831</f>
        <v>-9.011740026553583E-3</v>
      </c>
      <c r="F833" s="10">
        <f>'Equity Fund Metrics'!J831</f>
        <v>-3.743821934107344E-3</v>
      </c>
      <c r="G833" s="36"/>
      <c r="H833" s="10">
        <f t="array" ref="H833">PRODUCT(1+C$8:C833)</f>
        <v>2.793903674484568</v>
      </c>
      <c r="I833" s="10">
        <f t="array" ref="I833">PRODUCT(1+D$8:D833)</f>
        <v>1.4504936888174718</v>
      </c>
      <c r="J833" s="10">
        <f t="array" ref="J833">PRODUCT(1+E$8:E833)</f>
        <v>1.9788622743224318</v>
      </c>
      <c r="K833" s="10">
        <f t="array" ref="K833">PRODUCT(1+F$8:F833)</f>
        <v>1.5029585939636607</v>
      </c>
      <c r="L833" s="36"/>
      <c r="M833" s="10">
        <f>1-H833/MAX(H$8:H833)</f>
        <v>1.2304974959333359E-2</v>
      </c>
      <c r="N833" s="10">
        <f>1-I833/MAX(I$8:I833)</f>
        <v>4.2098527801639252E-2</v>
      </c>
      <c r="O833" s="10">
        <f>1-J833/MAX(J$8:J833)</f>
        <v>1.2167263021358954E-2</v>
      </c>
      <c r="P833" s="10">
        <f>1-K833/MAX(K$8:K833)</f>
        <v>3.0949761585719382E-2</v>
      </c>
      <c r="Q833" s="36"/>
      <c r="R833" s="10"/>
      <c r="S833" s="10"/>
      <c r="T833" s="10"/>
      <c r="U833" s="11"/>
    </row>
    <row r="834" spans="2:21" x14ac:dyDescent="0.25">
      <c r="B834" s="32">
        <v>44029</v>
      </c>
      <c r="C834" s="10">
        <f>'Equity Fund Metrics'!G832</f>
        <v>-2.020267080250715E-3</v>
      </c>
      <c r="D834" s="10">
        <f>'Equity Fund Metrics'!H832</f>
        <v>2.8988042274142867E-3</v>
      </c>
      <c r="E834" s="10">
        <f>'Equity Fund Metrics'!I832</f>
        <v>-4.9190713076650017E-3</v>
      </c>
      <c r="F834" s="10">
        <f>'Equity Fund Metrics'!J832</f>
        <v>2.6528506620310363E-3</v>
      </c>
      <c r="G834" s="36"/>
      <c r="H834" s="10">
        <f t="array" ref="H834">PRODUCT(1+C$8:C834)</f>
        <v>2.7882592428656152</v>
      </c>
      <c r="I834" s="10">
        <f t="array" ref="I834">PRODUCT(1+D$8:D834)</f>
        <v>1.4546983860544536</v>
      </c>
      <c r="J834" s="10">
        <f t="array" ref="J834">PRODUCT(1+E$8:E834)</f>
        <v>1.9691281096869917</v>
      </c>
      <c r="K834" s="10">
        <f t="array" ref="K834">PRODUCT(1+F$8:F834)</f>
        <v>1.5069457186646626</v>
      </c>
      <c r="L834" s="36"/>
      <c r="M834" s="10">
        <f>1-H834/MAX(H$8:H834)</f>
        <v>1.4300382703750447E-2</v>
      </c>
      <c r="N834" s="10">
        <f>1-I834/MAX(I$8:I834)</f>
        <v>3.932175896458423E-2</v>
      </c>
      <c r="O834" s="10">
        <f>1-J834/MAX(J$8:J834)</f>
        <v>1.7026482694602718E-2</v>
      </c>
      <c r="P834" s="10">
        <f>1-K834/MAX(K$8:K834)</f>
        <v>2.8379016019200676E-2</v>
      </c>
      <c r="Q834" s="36"/>
      <c r="R834" s="10"/>
      <c r="S834" s="10"/>
      <c r="T834" s="10"/>
      <c r="U834" s="11"/>
    </row>
    <row r="835" spans="2:21" x14ac:dyDescent="0.25">
      <c r="B835" s="32">
        <v>44032</v>
      </c>
      <c r="C835" s="10">
        <f>'Equity Fund Metrics'!G833</f>
        <v>2.1073938069462228E-2</v>
      </c>
      <c r="D835" s="10">
        <f>'Equity Fund Metrics'!H833</f>
        <v>8.0816416131044289E-3</v>
      </c>
      <c r="E835" s="10">
        <f>'Equity Fund Metrics'!I833</f>
        <v>1.2992296456357799E-2</v>
      </c>
      <c r="F835" s="10">
        <f>'Equity Fund Metrics'!J833</f>
        <v>8.7312564359223188E-3</v>
      </c>
      <c r="G835" s="36"/>
      <c r="H835" s="10">
        <f t="array" ref="H835">PRODUCT(1+C$8:C835)</f>
        <v>2.847018845471371</v>
      </c>
      <c r="I835" s="10">
        <f t="array" ref="I835">PRODUCT(1+D$8:D835)</f>
        <v>1.4664547370657071</v>
      </c>
      <c r="J835" s="10">
        <f t="array" ref="J835">PRODUCT(1+E$8:E835)</f>
        <v>1.9947116058485925</v>
      </c>
      <c r="K835" s="10">
        <f t="array" ref="K835">PRODUCT(1+F$8:F835)</f>
        <v>1.5201032481693391</v>
      </c>
      <c r="L835" s="36"/>
      <c r="M835" s="10">
        <f>1-H835/MAX(H$8:H835)</f>
        <v>0</v>
      </c>
      <c r="N835" s="10">
        <f>1-I835/MAX(I$8:I835)</f>
        <v>3.155790171502848E-2</v>
      </c>
      <c r="O835" s="10">
        <f>1-J835/MAX(J$8:J835)</f>
        <v>4.2553993490223041E-3</v>
      </c>
      <c r="P835" s="10">
        <f>1-K835/MAX(K$8:K835)</f>
        <v>1.9895544049541081E-2</v>
      </c>
      <c r="Q835" s="36"/>
      <c r="R835" s="10"/>
      <c r="S835" s="10"/>
      <c r="T835" s="10"/>
      <c r="U835" s="11"/>
    </row>
    <row r="836" spans="2:21" x14ac:dyDescent="0.25">
      <c r="B836" s="32">
        <v>44033</v>
      </c>
      <c r="C836" s="10">
        <f>'Equity Fund Metrics'!G834</f>
        <v>-1.3801650319556491E-2</v>
      </c>
      <c r="D836" s="10">
        <f>'Equity Fund Metrics'!H834</f>
        <v>2.1274632065058086E-3</v>
      </c>
      <c r="E836" s="10">
        <f>'Equity Fund Metrics'!I834</f>
        <v>-1.59291135260623E-2</v>
      </c>
      <c r="F836" s="10">
        <f>'Equity Fund Metrics'!J834</f>
        <v>1.3310075302026933E-3</v>
      </c>
      <c r="G836" s="36"/>
      <c r="H836" s="10">
        <f t="array" ref="H836">PRODUCT(1+C$8:C836)</f>
        <v>2.8077252869129876</v>
      </c>
      <c r="I836" s="10">
        <f t="array" ref="I836">PRODUCT(1+D$8:D836)</f>
        <v>1.4695745655628205</v>
      </c>
      <c r="J836" s="10">
        <f t="array" ref="J836">PRODUCT(1+E$8:E836)</f>
        <v>1.9629376182272762</v>
      </c>
      <c r="K836" s="10">
        <f t="array" ref="K836">PRODUCT(1+F$8:F836)</f>
        <v>1.5221265170393379</v>
      </c>
      <c r="L836" s="36"/>
      <c r="M836" s="10">
        <f>1-H836/MAX(H$8:H836)</f>
        <v>1.3801650319556491E-2</v>
      </c>
      <c r="N836" s="10">
        <f>1-I836/MAX(I$8:I836)</f>
        <v>2.9497576783295898E-2</v>
      </c>
      <c r="O836" s="10">
        <f>1-J836/MAX(J$8:J836)</f>
        <v>2.0116728135755269E-2</v>
      </c>
      <c r="P836" s="10">
        <f>1-K836/MAX(K$8:K836)</f>
        <v>1.8591017638285967E-2</v>
      </c>
      <c r="Q836" s="36"/>
      <c r="R836" s="10"/>
      <c r="S836" s="10"/>
      <c r="T836" s="10"/>
      <c r="U836" s="11"/>
    </row>
    <row r="837" spans="2:21" x14ac:dyDescent="0.25">
      <c r="B837" s="32">
        <v>44034</v>
      </c>
      <c r="C837" s="10">
        <f>'Equity Fund Metrics'!G835</f>
        <v>2.8093296239279919E-3</v>
      </c>
      <c r="D837" s="10">
        <f>'Equity Fund Metrics'!H835</f>
        <v>5.6921147927155857E-3</v>
      </c>
      <c r="E837" s="10">
        <f>'Equity Fund Metrics'!I835</f>
        <v>-2.8827851687875938E-3</v>
      </c>
      <c r="F837" s="10">
        <f>'Equity Fund Metrics'!J835</f>
        <v>5.5479755342762059E-3</v>
      </c>
      <c r="G837" s="36"/>
      <c r="H837" s="10">
        <f t="array" ref="H837">PRODUCT(1+C$8:C837)</f>
        <v>2.8156131127373638</v>
      </c>
      <c r="I837" s="10">
        <f t="array" ref="I837">PRODUCT(1+D$8:D837)</f>
        <v>1.4779395526864592</v>
      </c>
      <c r="J837" s="10">
        <f t="array" ref="J837">PRODUCT(1+E$8:E837)</f>
        <v>1.9572788907741954</v>
      </c>
      <c r="K837" s="10">
        <f t="array" ref="K837">PRODUCT(1+F$8:F837)</f>
        <v>1.5305712377159453</v>
      </c>
      <c r="L837" s="36"/>
      <c r="M837" s="10">
        <f>1-H837/MAX(H$8:H837)</f>
        <v>1.1031094080730441E-2</v>
      </c>
      <c r="N837" s="10">
        <f>1-I837/MAX(I$8:I837)</f>
        <v>2.397336558373786E-2</v>
      </c>
      <c r="O837" s="10">
        <f>1-J837/MAX(J$8:J837)</f>
        <v>2.2941521099028583E-2</v>
      </c>
      <c r="P837" s="10">
        <f>1-K837/MAX(K$8:K837)</f>
        <v>1.3146184615024148E-2</v>
      </c>
      <c r="Q837" s="36"/>
      <c r="R837" s="10"/>
      <c r="S837" s="10"/>
      <c r="T837" s="10"/>
      <c r="U837" s="11"/>
    </row>
    <row r="838" spans="2:21" x14ac:dyDescent="0.25">
      <c r="B838" s="32">
        <v>44035</v>
      </c>
      <c r="C838" s="10">
        <f>'Equity Fund Metrics'!G836</f>
        <v>-4.5516558774783333E-2</v>
      </c>
      <c r="D838" s="10">
        <f>'Equity Fund Metrics'!H836</f>
        <v>-1.1931640665185039E-2</v>
      </c>
      <c r="E838" s="10">
        <f>'Equity Fund Metrics'!I836</f>
        <v>-3.3584918109598294E-2</v>
      </c>
      <c r="F838" s="10">
        <f>'Equity Fund Metrics'!J836</f>
        <v>-1.3610886570664954E-2</v>
      </c>
      <c r="G838" s="36"/>
      <c r="H838" s="10">
        <f t="array" ref="H838">PRODUCT(1+C$8:C838)</f>
        <v>2.6874560930044029</v>
      </c>
      <c r="I838" s="10">
        <f t="array" ref="I838">PRODUCT(1+D$8:D838)</f>
        <v>1.46030530901894</v>
      </c>
      <c r="J838" s="10">
        <f t="array" ref="J838">PRODUCT(1+E$8:E838)</f>
        <v>1.8915438395098987</v>
      </c>
      <c r="K838" s="10">
        <f t="array" ref="K838">PRODUCT(1+F$8:F838)</f>
        <v>1.5097388062110713</v>
      </c>
      <c r="L838" s="36"/>
      <c r="M838" s="10">
        <f>1-H838/MAX(H$8:H838)</f>
        <v>5.6045555413438031E-2</v>
      </c>
      <c r="N838" s="10">
        <f>1-I838/MAX(I$8:I838)</f>
        <v>3.5618964665242614E-2</v>
      </c>
      <c r="O838" s="10">
        <f>1-J838/MAX(J$8:J838)</f>
        <v>5.5755950101206375E-2</v>
      </c>
      <c r="P838" s="10">
        <f>1-K838/MAX(K$8:K838)</f>
        <v>2.6578139958057023E-2</v>
      </c>
      <c r="Q838" s="36"/>
      <c r="R838" s="10"/>
      <c r="S838" s="10"/>
      <c r="T838" s="10"/>
      <c r="U838" s="11"/>
    </row>
    <row r="839" spans="2:21" x14ac:dyDescent="0.25">
      <c r="B839" s="32">
        <v>44036</v>
      </c>
      <c r="C839" s="10">
        <f>'Equity Fund Metrics'!G837</f>
        <v>-2.4772946503518467E-3</v>
      </c>
      <c r="D839" s="10">
        <f>'Equity Fund Metrics'!H837</f>
        <v>-6.4405474702625698E-3</v>
      </c>
      <c r="E839" s="10">
        <f>'Equity Fund Metrics'!I837</f>
        <v>3.9632528199107231E-3</v>
      </c>
      <c r="F839" s="10">
        <f>'Equity Fund Metrics'!J837</f>
        <v>-6.2423848292670328E-3</v>
      </c>
      <c r="G839" s="36"/>
      <c r="H839" s="10">
        <f t="array" ref="H839">PRODUCT(1+C$8:C839)</f>
        <v>2.6807984724021474</v>
      </c>
      <c r="I839" s="10">
        <f t="array" ref="I839">PRODUCT(1+D$8:D839)</f>
        <v>1.450900143355127</v>
      </c>
      <c r="J839" s="10">
        <f t="array" ref="J839">PRODUCT(1+E$8:E839)</f>
        <v>1.8990405059658211</v>
      </c>
      <c r="K839" s="10">
        <f t="array" ref="K839">PRODUCT(1+F$8:F839)</f>
        <v>1.5003144355910236</v>
      </c>
      <c r="L839" s="36"/>
      <c r="M839" s="10">
        <f>1-H839/MAX(H$8:H839)</f>
        <v>5.8384008709188251E-2</v>
      </c>
      <c r="N839" s="10">
        <f>1-I839/MAX(I$8:I839)</f>
        <v>4.1830106502737219E-2</v>
      </c>
      <c r="O839" s="10">
        <f>1-J839/MAX(J$8:J839)</f>
        <v>5.2013672207761097E-2</v>
      </c>
      <c r="P839" s="10">
        <f>1-K839/MAX(K$8:K839)</f>
        <v>3.2654613809659727E-2</v>
      </c>
      <c r="Q839" s="36"/>
      <c r="R839" s="10"/>
      <c r="S839" s="10"/>
      <c r="T839" s="10"/>
      <c r="U839" s="11"/>
    </row>
    <row r="840" spans="2:21" x14ac:dyDescent="0.25">
      <c r="B840" s="32">
        <v>44039</v>
      </c>
      <c r="C840" s="10">
        <f>'Equity Fund Metrics'!G838</f>
        <v>2.3700223417774557E-2</v>
      </c>
      <c r="D840" s="10">
        <f>'Equity Fund Metrics'!H838</f>
        <v>7.292498848835427E-3</v>
      </c>
      <c r="E840" s="10">
        <f>'Equity Fund Metrics'!I838</f>
        <v>1.640772456893913E-2</v>
      </c>
      <c r="F840" s="10">
        <f>'Equity Fund Metrics'!J838</f>
        <v>8.1128850772823839E-3</v>
      </c>
      <c r="G840" s="36"/>
      <c r="H840" s="10">
        <f t="array" ref="H840">PRODUCT(1+C$8:C840)</f>
        <v>2.744333995136107</v>
      </c>
      <c r="I840" s="10">
        <f t="array" ref="I840">PRODUCT(1+D$8:D840)</f>
        <v>1.4614808309803193</v>
      </c>
      <c r="J840" s="10">
        <f t="array" ref="J840">PRODUCT(1+E$8:E840)</f>
        <v>1.9301994395329671</v>
      </c>
      <c r="K840" s="10">
        <f t="array" ref="K840">PRODUCT(1+F$8:F840)</f>
        <v>1.5124863141867615</v>
      </c>
      <c r="L840" s="36"/>
      <c r="M840" s="10">
        <f>1-H840/MAX(H$8:H840)</f>
        <v>3.606749934184672E-2</v>
      </c>
      <c r="N840" s="10">
        <f>1-I840/MAX(I$8:I840)</f>
        <v>3.4842653657419675E-2</v>
      </c>
      <c r="O840" s="10">
        <f>1-J840/MAX(J$8:J840)</f>
        <v>3.6459373646225868E-2</v>
      </c>
      <c r="P840" s="10">
        <f>1-K840/MAX(K$8:K840)</f>
        <v>2.4806651861458029E-2</v>
      </c>
      <c r="Q840" s="36"/>
      <c r="R840" s="10"/>
      <c r="S840" s="10"/>
      <c r="T840" s="10"/>
      <c r="U840" s="11"/>
    </row>
    <row r="841" spans="2:21" x14ac:dyDescent="0.25">
      <c r="B841" s="32">
        <v>44040</v>
      </c>
      <c r="C841" s="10">
        <f>'Equity Fund Metrics'!G839</f>
        <v>-1.6427544078011502E-2</v>
      </c>
      <c r="D841" s="10">
        <f>'Equity Fund Metrics'!H839</f>
        <v>-6.3424697553813303E-3</v>
      </c>
      <c r="E841" s="10">
        <f>'Equity Fund Metrics'!I839</f>
        <v>-1.0085074322630172E-2</v>
      </c>
      <c r="F841" s="10">
        <f>'Equity Fund Metrics'!J839</f>
        <v>-6.8467234715128382E-3</v>
      </c>
      <c r="G841" s="36"/>
      <c r="H841" s="10">
        <f t="array" ref="H841">PRODUCT(1+C$8:C841)</f>
        <v>2.6992513274662233</v>
      </c>
      <c r="I841" s="10">
        <f t="array" ref="I841">PRODUCT(1+D$8:D841)</f>
        <v>1.452211433011757</v>
      </c>
      <c r="J841" s="10">
        <f t="array" ref="J841">PRODUCT(1+E$8:E841)</f>
        <v>1.9107332347277781</v>
      </c>
      <c r="K841" s="10">
        <f t="array" ref="K841">PRODUCT(1+F$8:F841)</f>
        <v>1.502130738639077</v>
      </c>
      <c r="L841" s="36"/>
      <c r="M841" s="10">
        <f>1-H841/MAX(H$8:H841)</f>
        <v>5.1902542984636368E-2</v>
      </c>
      <c r="N841" s="10">
        <f>1-I841/MAX(I$8:I841)</f>
        <v>4.0964134935781549E-2</v>
      </c>
      <c r="O841" s="10">
        <f>1-J841/MAX(J$8:J841)</f>
        <v>4.6176752475877381E-2</v>
      </c>
      <c r="P841" s="10">
        <f>1-K841/MAX(K$8:K841)</f>
        <v>3.1483531047421409E-2</v>
      </c>
      <c r="Q841" s="36"/>
      <c r="R841" s="10"/>
      <c r="S841" s="10"/>
      <c r="T841" s="10"/>
      <c r="U841" s="11"/>
    </row>
    <row r="842" spans="2:21" x14ac:dyDescent="0.25">
      <c r="B842" s="32">
        <v>44041</v>
      </c>
      <c r="C842" s="10">
        <f>'Equity Fund Metrics'!G840</f>
        <v>1.91683848575539E-2</v>
      </c>
      <c r="D842" s="10">
        <f>'Equity Fund Metrics'!H840</f>
        <v>1.2298942274021396E-2</v>
      </c>
      <c r="E842" s="10">
        <f>'Equity Fund Metrics'!I840</f>
        <v>6.8694425835325035E-3</v>
      </c>
      <c r="F842" s="10">
        <f>'Equity Fund Metrics'!J840</f>
        <v>1.2642414403198021E-2</v>
      </c>
      <c r="G842" s="36"/>
      <c r="H842" s="10">
        <f t="array" ref="H842">PRODUCT(1+C$8:C842)</f>
        <v>2.7509916157383589</v>
      </c>
      <c r="I842" s="10">
        <f t="array" ref="I842">PRODUCT(1+D$8:D842)</f>
        <v>1.4700720975960426</v>
      </c>
      <c r="J842" s="10">
        <f t="array" ref="J842">PRODUCT(1+E$8:E842)</f>
        <v>1.923858906976188</v>
      </c>
      <c r="K842" s="10">
        <f t="array" ref="K842">PRODUCT(1+F$8:F842)</f>
        <v>1.5211212979247342</v>
      </c>
      <c r="L842" s="36"/>
      <c r="M842" s="10">
        <f>1-H842/MAX(H$8:H842)</f>
        <v>3.3729046046097833E-2</v>
      </c>
      <c r="N842" s="10">
        <f>1-I842/MAX(I$8:I842)</f>
        <v>2.9169008192640566E-2</v>
      </c>
      <c r="O842" s="10">
        <f>1-J842/MAX(J$8:J842)</f>
        <v>3.9624518442171852E-2</v>
      </c>
      <c r="P842" s="10">
        <f>1-K842/MAX(K$8:K842)</f>
        <v>1.9239144490600824E-2</v>
      </c>
      <c r="Q842" s="36"/>
      <c r="R842" s="10"/>
      <c r="S842" s="10"/>
      <c r="T842" s="10"/>
      <c r="U842" s="11"/>
    </row>
    <row r="843" spans="2:21" x14ac:dyDescent="0.25">
      <c r="B843" s="32">
        <v>44042</v>
      </c>
      <c r="C843" s="10">
        <f>'Equity Fund Metrics'!G841</f>
        <v>1.2100320318351176E-2</v>
      </c>
      <c r="D843" s="10">
        <f>'Equity Fund Metrics'!H841</f>
        <v>-3.5680563285159783E-3</v>
      </c>
      <c r="E843" s="10">
        <f>'Equity Fund Metrics'!I841</f>
        <v>1.5668376646867155E-2</v>
      </c>
      <c r="F843" s="10">
        <f>'Equity Fund Metrics'!J841</f>
        <v>-2.7846374961726203E-3</v>
      </c>
      <c r="G843" s="36"/>
      <c r="H843" s="10">
        <f t="array" ref="H843">PRODUCT(1+C$8:C843)</f>
        <v>2.7842794954818917</v>
      </c>
      <c r="I843" s="10">
        <f t="array" ref="I843">PRODUCT(1+D$8:D843)</f>
        <v>1.4648267975448404</v>
      </c>
      <c r="J843" s="10">
        <f t="array" ref="J843">PRODUCT(1+E$8:E843)</f>
        <v>1.9540026529461212</v>
      </c>
      <c r="K843" s="10">
        <f t="array" ref="K843">PRODUCT(1+F$8:F843)</f>
        <v>1.5168855265223062</v>
      </c>
      <c r="L843" s="36"/>
      <c r="M843" s="10">
        <f>1-H843/MAX(H$8:H843)</f>
        <v>2.2036857988936731E-2</v>
      </c>
      <c r="N843" s="10">
        <f>1-I843/MAX(I$8:I843)</f>
        <v>3.2632987856878182E-2</v>
      </c>
      <c r="O843" s="10">
        <f>1-J843/MAX(J$8:J843)</f>
        <v>2.4576993674707337E-2</v>
      </c>
      <c r="P843" s="10">
        <f>1-K843/MAX(K$8:K843)</f>
        <v>2.1970207943630582E-2</v>
      </c>
      <c r="Q843" s="36"/>
      <c r="R843" s="10"/>
      <c r="S843" s="10"/>
      <c r="T843" s="10"/>
      <c r="U843" s="11"/>
    </row>
    <row r="844" spans="2:21" x14ac:dyDescent="0.25">
      <c r="B844" s="32">
        <v>44043</v>
      </c>
      <c r="C844" s="10">
        <f>'Equity Fund Metrics'!G842</f>
        <v>0.10468850461397716</v>
      </c>
      <c r="D844" s="10">
        <f>'Equity Fund Metrics'!H842</f>
        <v>7.9021816347073504E-3</v>
      </c>
      <c r="E844" s="10">
        <f>'Equity Fund Metrics'!I842</f>
        <v>9.6786322979269812E-2</v>
      </c>
      <c r="F844" s="10">
        <f>'Equity Fund Metrics'!J842</f>
        <v>1.2741497783670841E-2</v>
      </c>
      <c r="G844" s="36"/>
      <c r="H844" s="10">
        <f t="array" ref="H844">PRODUCT(1+C$8:C844)</f>
        <v>3.0757615522912496</v>
      </c>
      <c r="I844" s="10">
        <f t="array" ref="I844">PRODUCT(1+D$8:D844)</f>
        <v>1.4764021249624264</v>
      </c>
      <c r="J844" s="10">
        <f t="array" ref="J844">PRODUCT(1+E$8:E844)</f>
        <v>2.1431233848165143</v>
      </c>
      <c r="K844" s="10">
        <f t="array" ref="K844">PRODUCT(1+F$8:F844)</f>
        <v>1.5362129200965726</v>
      </c>
      <c r="L844" s="36"/>
      <c r="M844" s="10">
        <f>1-H844/MAX(H$8:H844)</f>
        <v>0</v>
      </c>
      <c r="N844" s="10">
        <f>1-I844/MAX(I$8:I844)</f>
        <v>2.4988678019499111E-2</v>
      </c>
      <c r="O844" s="10">
        <f>1-J844/MAX(J$8:J844)</f>
        <v>0</v>
      </c>
      <c r="P844" s="10">
        <f>1-K844/MAX(K$8:K844)</f>
        <v>9.5086435157802907E-3</v>
      </c>
      <c r="Q844" s="36"/>
      <c r="R844" s="10"/>
      <c r="S844" s="10"/>
      <c r="T844" s="10"/>
      <c r="U844" s="11"/>
    </row>
    <row r="845" spans="2:21" x14ac:dyDescent="0.25">
      <c r="B845" s="32">
        <v>44046</v>
      </c>
      <c r="C845" s="10">
        <f>'Equity Fund Metrics'!G843</f>
        <v>2.5197746272839883E-2</v>
      </c>
      <c r="D845" s="10">
        <f>'Equity Fund Metrics'!H843</f>
        <v>6.9522526666514484E-3</v>
      </c>
      <c r="E845" s="10">
        <f>'Equity Fund Metrics'!I843</f>
        <v>1.8245493606188434E-2</v>
      </c>
      <c r="F845" s="10">
        <f>'Equity Fund Metrics'!J843</f>
        <v>7.8645273469608694E-3</v>
      </c>
      <c r="G845" s="36"/>
      <c r="H845" s="10">
        <f t="array" ref="H845">PRODUCT(1+C$8:C845)</f>
        <v>3.1532638114816405</v>
      </c>
      <c r="I845" s="10">
        <f t="array" ref="I845">PRODUCT(1+D$8:D845)</f>
        <v>1.4866664455727463</v>
      </c>
      <c r="J845" s="10">
        <f t="array" ref="J845">PRODUCT(1+E$8:E845)</f>
        <v>2.1822257288314568</v>
      </c>
      <c r="K845" s="10">
        <f t="array" ref="K845">PRODUCT(1+F$8:F845)</f>
        <v>1.5482945086174267</v>
      </c>
      <c r="L845" s="36"/>
      <c r="M845" s="10">
        <f>1-H845/MAX(H$8:H845)</f>
        <v>0</v>
      </c>
      <c r="N845" s="10">
        <f>1-I845/MAX(I$8:I845)</f>
        <v>1.8210152956244841E-2</v>
      </c>
      <c r="O845" s="10">
        <f>1-J845/MAX(J$8:J845)</f>
        <v>0</v>
      </c>
      <c r="P845" s="10">
        <f>1-K845/MAX(K$8:K845)</f>
        <v>1.7188971557818844E-3</v>
      </c>
      <c r="Q845" s="36"/>
      <c r="R845" s="10"/>
      <c r="S845" s="10"/>
      <c r="T845" s="10"/>
      <c r="U845" s="11"/>
    </row>
    <row r="846" spans="2:21" x14ac:dyDescent="0.25">
      <c r="B846" s="32">
        <v>44047</v>
      </c>
      <c r="C846" s="10">
        <f>'Equity Fund Metrics'!G844</f>
        <v>6.6780002322428533E-3</v>
      </c>
      <c r="D846" s="10">
        <f>'Equity Fund Metrics'!H844</f>
        <v>3.8627018536414592E-3</v>
      </c>
      <c r="E846" s="10">
        <f>'Equity Fund Metrics'!I844</f>
        <v>2.8152983786013941E-3</v>
      </c>
      <c r="F846" s="10">
        <f>'Equity Fund Metrics'!J844</f>
        <v>4.0034667725715291E-3</v>
      </c>
      <c r="G846" s="36"/>
      <c r="H846" s="10">
        <f t="array" ref="H846">PRODUCT(1+C$8:C846)</f>
        <v>3.174321307947038</v>
      </c>
      <c r="I846" s="10">
        <f t="array" ref="I846">PRODUCT(1+D$8:D846)</f>
        <v>1.4924089948078068</v>
      </c>
      <c r="J846" s="10">
        <f t="array" ref="J846">PRODUCT(1+E$8:E846)</f>
        <v>2.1883693453875783</v>
      </c>
      <c r="K846" s="10">
        <f t="array" ref="K846">PRODUCT(1+F$8:F846)</f>
        <v>1.5544930542368314</v>
      </c>
      <c r="L846" s="36"/>
      <c r="M846" s="10">
        <f>1-H846/MAX(H$8:H846)</f>
        <v>0</v>
      </c>
      <c r="N846" s="10">
        <f>1-I846/MAX(I$8:I846)</f>
        <v>1.441779149418243E-2</v>
      </c>
      <c r="O846" s="10">
        <f>1-J846/MAX(J$8:J846)</f>
        <v>0</v>
      </c>
      <c r="P846" s="10">
        <f>1-K846/MAX(K$8:K846)</f>
        <v>0</v>
      </c>
      <c r="Q846" s="36"/>
      <c r="R846" s="10"/>
      <c r="S846" s="10"/>
      <c r="T846" s="10"/>
      <c r="U846" s="11"/>
    </row>
    <row r="847" spans="2:21" x14ac:dyDescent="0.25">
      <c r="B847" s="32">
        <v>44048</v>
      </c>
      <c r="C847" s="10">
        <f>'Equity Fund Metrics'!G845</f>
        <v>3.6246035271192412E-3</v>
      </c>
      <c r="D847" s="10">
        <f>'Equity Fund Metrics'!H845</f>
        <v>6.2108410974750505E-3</v>
      </c>
      <c r="E847" s="10">
        <f>'Equity Fund Metrics'!I845</f>
        <v>-2.5862375703558094E-3</v>
      </c>
      <c r="F847" s="10">
        <f>'Equity Fund Metrics'!J845</f>
        <v>6.0815292189572599E-3</v>
      </c>
      <c r="G847" s="36"/>
      <c r="H847" s="10">
        <f t="array" ref="H847">PRODUCT(1+C$8:C847)</f>
        <v>3.1858269641560328</v>
      </c>
      <c r="I847" s="10">
        <f t="array" ref="I847">PRODUCT(1+D$8:D847)</f>
        <v>1.5016781099270005</v>
      </c>
      <c r="J847" s="10">
        <f t="array" ref="J847">PRODUCT(1+E$8:E847)</f>
        <v>2.1827097023687219</v>
      </c>
      <c r="K847" s="10">
        <f t="array" ref="K847">PRODUCT(1+F$8:F847)</f>
        <v>1.5639467491668388</v>
      </c>
      <c r="L847" s="36"/>
      <c r="M847" s="10">
        <f>1-H847/MAX(H$8:H847)</f>
        <v>0</v>
      </c>
      <c r="N847" s="10">
        <f>1-I847/MAX(I$8:I847)</f>
        <v>8.2964970086543133E-3</v>
      </c>
      <c r="O847" s="10">
        <f>1-J847/MAX(J$8:J847)</f>
        <v>2.5862375703559204E-3</v>
      </c>
      <c r="P847" s="10">
        <f>1-K847/MAX(K$8:K847)</f>
        <v>0</v>
      </c>
      <c r="Q847" s="36"/>
      <c r="R847" s="10"/>
      <c r="S847" s="10"/>
      <c r="T847" s="10"/>
      <c r="U847" s="11"/>
    </row>
    <row r="848" spans="2:21" x14ac:dyDescent="0.25">
      <c r="B848" s="32">
        <v>44049</v>
      </c>
      <c r="C848" s="10">
        <f>'Equity Fund Metrics'!G846</f>
        <v>3.488940568591814E-2</v>
      </c>
      <c r="D848" s="10">
        <f>'Equity Fund Metrics'!H846</f>
        <v>6.6845491399802892E-3</v>
      </c>
      <c r="E848" s="10">
        <f>'Equity Fund Metrics'!I846</f>
        <v>2.8204856545937851E-2</v>
      </c>
      <c r="F848" s="10">
        <f>'Equity Fund Metrics'!J846</f>
        <v>8.0947919672771824E-3</v>
      </c>
      <c r="G848" s="36"/>
      <c r="H848" s="10">
        <f t="array" ref="H848">PRODUCT(1+C$8:C848)</f>
        <v>3.2969785735536097</v>
      </c>
      <c r="I848" s="10">
        <f t="array" ref="I848">PRODUCT(1+D$8:D848)</f>
        <v>1.5117161510452402</v>
      </c>
      <c r="J848" s="10">
        <f t="array" ref="J848">PRODUCT(1+E$8:E848)</f>
        <v>2.2442727164054586</v>
      </c>
      <c r="K848" s="10">
        <f t="array" ref="K848">PRODUCT(1+F$8:F848)</f>
        <v>1.5766065727492438</v>
      </c>
      <c r="L848" s="36"/>
      <c r="M848" s="10">
        <f>1-H848/MAX(H$8:H848)</f>
        <v>0</v>
      </c>
      <c r="N848" s="10">
        <f>1-I848/MAX(I$8:I848)</f>
        <v>1.6674062106181164E-3</v>
      </c>
      <c r="O848" s="10">
        <f>1-J848/MAX(J$8:J848)</f>
        <v>0</v>
      </c>
      <c r="P848" s="10">
        <f>1-K848/MAX(K$8:K848)</f>
        <v>0</v>
      </c>
      <c r="Q848" s="36"/>
      <c r="R848" s="10"/>
      <c r="S848" s="10"/>
      <c r="T848" s="10"/>
      <c r="U848" s="11"/>
    </row>
    <row r="849" spans="2:21" x14ac:dyDescent="0.25">
      <c r="B849" s="32">
        <v>44050</v>
      </c>
      <c r="C849" s="10">
        <f>'Equity Fund Metrics'!G847</f>
        <v>-2.2735737588758576E-2</v>
      </c>
      <c r="D849" s="10">
        <f>'Equity Fund Metrics'!H847</f>
        <v>7.1792116076752066E-4</v>
      </c>
      <c r="E849" s="10">
        <f>'Equity Fund Metrics'!I847</f>
        <v>-2.3453658749526096E-2</v>
      </c>
      <c r="F849" s="10">
        <f>'Equity Fund Metrics'!J847</f>
        <v>-4.5476177670878424E-4</v>
      </c>
      <c r="G849" s="36"/>
      <c r="H849" s="10">
        <f t="array" ref="H849">PRODUCT(1+C$8:C849)</f>
        <v>3.2220193338695351</v>
      </c>
      <c r="I849" s="10">
        <f t="array" ref="I849">PRODUCT(1+D$8:D849)</f>
        <v>1.5128014440591495</v>
      </c>
      <c r="J849" s="10">
        <f t="array" ref="J849">PRODUCT(1+E$8:E849)</f>
        <v>2.191636309974013</v>
      </c>
      <c r="K849" s="10">
        <f t="array" ref="K849">PRODUCT(1+F$8:F849)</f>
        <v>1.5758895923430496</v>
      </c>
      <c r="L849" s="36"/>
      <c r="M849" s="10">
        <f>1-H849/MAX(H$8:H849)</f>
        <v>2.2735737588758576E-2</v>
      </c>
      <c r="N849" s="10">
        <f>1-I849/MAX(I$8:I849)</f>
        <v>9.5068211605287001E-4</v>
      </c>
      <c r="O849" s="10">
        <f>1-J849/MAX(J$8:J849)</f>
        <v>2.3453658749526096E-2</v>
      </c>
      <c r="P849" s="10">
        <f>1-K849/MAX(K$8:K849)</f>
        <v>4.547617767087786E-4</v>
      </c>
      <c r="Q849" s="36"/>
      <c r="R849" s="10"/>
      <c r="S849" s="10"/>
      <c r="T849" s="10"/>
      <c r="U849" s="11"/>
    </row>
    <row r="850" spans="2:21" x14ac:dyDescent="0.25">
      <c r="B850" s="32">
        <v>44053</v>
      </c>
      <c r="C850" s="10">
        <f>'Equity Fund Metrics'!G848</f>
        <v>1.4534767088872025E-2</v>
      </c>
      <c r="D850" s="10">
        <f>'Equity Fund Metrics'!H848</f>
        <v>2.9889117096857376E-3</v>
      </c>
      <c r="E850" s="10">
        <f>'Equity Fund Metrics'!I848</f>
        <v>1.1545855379186287E-2</v>
      </c>
      <c r="F850" s="10">
        <f>'Equity Fund Metrics'!J848</f>
        <v>3.5662044786450519E-3</v>
      </c>
      <c r="G850" s="36"/>
      <c r="H850" s="10">
        <f t="array" ref="H850">PRODUCT(1+C$8:C850)</f>
        <v>3.2688506344431714</v>
      </c>
      <c r="I850" s="10">
        <f t="array" ref="I850">PRODUCT(1+D$8:D850)</f>
        <v>1.5173230740097274</v>
      </c>
      <c r="J850" s="10">
        <f t="array" ref="J850">PRODUCT(1+E$8:E850)</f>
        <v>2.2169406258527466</v>
      </c>
      <c r="K850" s="10">
        <f t="array" ref="K850">PRODUCT(1+F$8:F850)</f>
        <v>1.5815095368651135</v>
      </c>
      <c r="L850" s="36"/>
      <c r="M850" s="10">
        <f>1-H850/MAX(H$8:H850)</f>
        <v>8.5314291503328921E-3</v>
      </c>
      <c r="N850" s="10">
        <f>1-I850/MAX(I$8:I850)</f>
        <v>0</v>
      </c>
      <c r="O850" s="10">
        <f>1-J850/MAX(J$8:J850)</f>
        <v>1.2178595922374469E-2</v>
      </c>
      <c r="P850" s="10">
        <f>1-K850/MAX(K$8:K850)</f>
        <v>0</v>
      </c>
      <c r="Q850" s="36"/>
      <c r="R850" s="10"/>
      <c r="S850" s="10"/>
      <c r="T850" s="10"/>
      <c r="U850" s="11"/>
    </row>
    <row r="851" spans="2:21" x14ac:dyDescent="0.25">
      <c r="B851" s="32">
        <v>44054</v>
      </c>
      <c r="C851" s="10">
        <f>'Equity Fund Metrics'!G849</f>
        <v>-2.9739883593580707E-2</v>
      </c>
      <c r="D851" s="10">
        <f>'Equity Fund Metrics'!H849</f>
        <v>-8.2545721150514284E-3</v>
      </c>
      <c r="E851" s="10">
        <f>'Equity Fund Metrics'!I849</f>
        <v>-2.1485311478529279E-2</v>
      </c>
      <c r="F851" s="10">
        <f>'Equity Fund Metrics'!J849</f>
        <v>-9.3288376889778916E-3</v>
      </c>
      <c r="G851" s="36"/>
      <c r="H851" s="10">
        <f t="array" ref="H851">PRODUCT(1+C$8:C851)</f>
        <v>3.1716353970900291</v>
      </c>
      <c r="I851" s="10">
        <f t="array" ref="I851">PRODUCT(1+D$8:D851)</f>
        <v>1.5047982212734827</v>
      </c>
      <c r="J851" s="10">
        <f t="array" ref="J851">PRODUCT(1+E$8:E851)</f>
        <v>2.1693089659768949</v>
      </c>
      <c r="K851" s="10">
        <f t="array" ref="K851">PRODUCT(1+F$8:F851)</f>
        <v>1.5667558910921284</v>
      </c>
      <c r="L851" s="36"/>
      <c r="M851" s="10">
        <f>1-H851/MAX(H$8:H851)</f>
        <v>3.80175890340958E-2</v>
      </c>
      <c r="N851" s="10">
        <f>1-I851/MAX(I$8:I851)</f>
        <v>8.2545721150513174E-3</v>
      </c>
      <c r="O851" s="10">
        <f>1-J851/MAX(J$8:J851)</f>
        <v>3.3402246474140362E-2</v>
      </c>
      <c r="P851" s="10">
        <f>1-K851/MAX(K$8:K851)</f>
        <v>9.3288376889778535E-3</v>
      </c>
      <c r="Q851" s="36"/>
      <c r="R851" s="10"/>
      <c r="S851" s="10"/>
      <c r="T851" s="10"/>
      <c r="U851" s="11"/>
    </row>
    <row r="852" spans="2:21" x14ac:dyDescent="0.25">
      <c r="B852" s="32">
        <v>44055</v>
      </c>
      <c r="C852" s="10">
        <f>'Equity Fund Metrics'!G850</f>
        <v>3.3234252165975864E-2</v>
      </c>
      <c r="D852" s="10">
        <f>'Equity Fund Metrics'!H850</f>
        <v>1.3942114305261155E-2</v>
      </c>
      <c r="E852" s="10">
        <f>'Equity Fund Metrics'!I850</f>
        <v>1.9292137860714709E-2</v>
      </c>
      <c r="F852" s="10">
        <f>'Equity Fund Metrics'!J850</f>
        <v>1.4906721198296891E-2</v>
      </c>
      <c r="G852" s="36"/>
      <c r="H852" s="10">
        <f t="array" ref="H852">PRODUCT(1+C$8:C852)</f>
        <v>3.2770423276554541</v>
      </c>
      <c r="I852" s="10">
        <f t="array" ref="I852">PRODUCT(1+D$8:D852)</f>
        <v>1.5257782900808312</v>
      </c>
      <c r="J852" s="10">
        <f t="array" ref="J852">PRODUCT(1+E$8:E852)</f>
        <v>2.2111595736110057</v>
      </c>
      <c r="K852" s="10">
        <f t="array" ref="K852">PRODUCT(1+F$8:F852)</f>
        <v>1.5901110843464281</v>
      </c>
      <c r="L852" s="36"/>
      <c r="M852" s="10">
        <f>1-H852/MAX(H$8:H852)</f>
        <v>6.0468230088215336E-3</v>
      </c>
      <c r="N852" s="10">
        <f>1-I852/MAX(I$8:I852)</f>
        <v>0</v>
      </c>
      <c r="O852" s="10">
        <f>1-J852/MAX(J$8:J852)</f>
        <v>1.4754509357262302E-2</v>
      </c>
      <c r="P852" s="10">
        <f>1-K852/MAX(K$8:K852)</f>
        <v>0</v>
      </c>
      <c r="Q852" s="36"/>
      <c r="R852" s="10"/>
      <c r="S852" s="10"/>
      <c r="T852" s="10"/>
      <c r="U852" s="11"/>
    </row>
    <row r="853" spans="2:21" x14ac:dyDescent="0.25">
      <c r="B853" s="32">
        <v>44056</v>
      </c>
      <c r="C853" s="10">
        <f>'Equity Fund Metrics'!G851</f>
        <v>1.769753778452321E-2</v>
      </c>
      <c r="D853" s="10">
        <f>'Equity Fund Metrics'!H851</f>
        <v>-1.8077368132417559E-3</v>
      </c>
      <c r="E853" s="10">
        <f>'Equity Fund Metrics'!I851</f>
        <v>1.9505274597764966E-2</v>
      </c>
      <c r="F853" s="10">
        <f>'Equity Fund Metrics'!J851</f>
        <v>-8.324730833535075E-4</v>
      </c>
      <c r="G853" s="36"/>
      <c r="H853" s="10">
        <f t="array" ref="H853">PRODUCT(1+C$8:C853)</f>
        <v>3.3350379080706185</v>
      </c>
      <c r="I853" s="10">
        <f t="array" ref="I853">PRODUCT(1+D$8:D853)</f>
        <v>1.523020084497007</v>
      </c>
      <c r="J853" s="10">
        <f t="array" ref="J853">PRODUCT(1+E$8:E853)</f>
        <v>2.2542888482737653</v>
      </c>
      <c r="K853" s="10">
        <f t="array" ref="K853">PRODUCT(1+F$8:F853)</f>
        <v>1.5887873596691675</v>
      </c>
      <c r="L853" s="36"/>
      <c r="M853" s="10">
        <f>1-H853/MAX(H$8:H853)</f>
        <v>0</v>
      </c>
      <c r="N853" s="10">
        <f>1-I853/MAX(I$8:I853)</f>
        <v>1.8077368132417559E-3</v>
      </c>
      <c r="O853" s="10">
        <f>1-J853/MAX(J$8:J853)</f>
        <v>0</v>
      </c>
      <c r="P853" s="10">
        <f>1-K853/MAX(K$8:K853)</f>
        <v>8.3247308335354653E-4</v>
      </c>
      <c r="Q853" s="36"/>
      <c r="R853" s="10"/>
      <c r="S853" s="10"/>
      <c r="T853" s="10"/>
      <c r="U853" s="11"/>
    </row>
    <row r="854" spans="2:21" x14ac:dyDescent="0.25">
      <c r="B854" s="32">
        <v>44057</v>
      </c>
      <c r="C854" s="10">
        <f>'Equity Fund Metrics'!G852</f>
        <v>-8.9118630004580979E-4</v>
      </c>
      <c r="D854" s="10">
        <f>'Equity Fund Metrics'!H852</f>
        <v>2.9714577553852095E-5</v>
      </c>
      <c r="E854" s="10">
        <f>'Equity Fund Metrics'!I852</f>
        <v>-9.2090087759966188E-4</v>
      </c>
      <c r="F854" s="10">
        <f>'Equity Fund Metrics'!J852</f>
        <v>-1.6330466326131004E-5</v>
      </c>
      <c r="G854" s="36"/>
      <c r="H854" s="10">
        <f t="array" ref="H854">PRODUCT(1+C$8:C854)</f>
        <v>3.3320657679768124</v>
      </c>
      <c r="I854" s="10">
        <f t="array" ref="I854">PRODUCT(1+D$8:D854)</f>
        <v>1.5230653403954237</v>
      </c>
      <c r="J854" s="10">
        <f t="array" ref="J854">PRODUCT(1+E$8:E854)</f>
        <v>2.2522128716950269</v>
      </c>
      <c r="K854" s="10">
        <f t="array" ref="K854">PRODUCT(1+F$8:F854)</f>
        <v>1.5887614140306912</v>
      </c>
      <c r="L854" s="36"/>
      <c r="M854" s="10">
        <f>1-H854/MAX(H$8:H854)</f>
        <v>8.9118630004580979E-4</v>
      </c>
      <c r="N854" s="10">
        <f>1-I854/MAX(I$8:I854)</f>
        <v>1.7780759518237765E-3</v>
      </c>
      <c r="O854" s="10">
        <f>1-J854/MAX(J$8:J854)</f>
        <v>9.2090087759966188E-4</v>
      </c>
      <c r="P854" s="10">
        <f>1-K854/MAX(K$8:K854)</f>
        <v>8.4878995500603516E-4</v>
      </c>
      <c r="Q854" s="36"/>
      <c r="R854" s="10"/>
      <c r="S854" s="10"/>
      <c r="T854" s="10"/>
      <c r="U854" s="11"/>
    </row>
    <row r="855" spans="2:21" x14ac:dyDescent="0.25">
      <c r="B855" s="32">
        <v>44060</v>
      </c>
      <c r="C855" s="10">
        <f>'Equity Fund Metrics'!G853</f>
        <v>-2.6108140260060475E-3</v>
      </c>
      <c r="D855" s="10">
        <f>'Equity Fund Metrics'!H853</f>
        <v>3.1766725211919145E-3</v>
      </c>
      <c r="E855" s="10">
        <f>'Equity Fund Metrics'!I853</f>
        <v>-5.787486547197962E-3</v>
      </c>
      <c r="F855" s="10">
        <f>'Equity Fund Metrics'!J853</f>
        <v>2.8872981938320164E-3</v>
      </c>
      <c r="G855" s="36"/>
      <c r="H855" s="10">
        <f t="array" ref="H855">PRODUCT(1+C$8:C855)</f>
        <v>3.3233663639342041</v>
      </c>
      <c r="I855" s="10">
        <f t="array" ref="I855">PRODUCT(1+D$8:D855)</f>
        <v>1.5279036202102376</v>
      </c>
      <c r="J855" s="10">
        <f t="array" ref="J855">PRODUCT(1+E$8:E855)</f>
        <v>2.2391782199986658</v>
      </c>
      <c r="K855" s="10">
        <f t="array" ref="K855">PRODUCT(1+F$8:F855)</f>
        <v>1.5933486419918519</v>
      </c>
      <c r="L855" s="36"/>
      <c r="M855" s="10">
        <f>1-H855/MAX(H$8:H855)</f>
        <v>3.4996736043598764E-3</v>
      </c>
      <c r="N855" s="10">
        <f>1-I855/MAX(I$8:I855)</f>
        <v>0</v>
      </c>
      <c r="O855" s="10">
        <f>1-J855/MAX(J$8:J855)</f>
        <v>6.7030577233572197E-3</v>
      </c>
      <c r="P855" s="10">
        <f>1-K855/MAX(K$8:K855)</f>
        <v>0</v>
      </c>
      <c r="Q855" s="36"/>
      <c r="R855" s="10"/>
      <c r="S855" s="10"/>
      <c r="T855" s="10"/>
      <c r="U855" s="11"/>
    </row>
    <row r="856" spans="2:21" x14ac:dyDescent="0.25">
      <c r="B856" s="32">
        <v>44061</v>
      </c>
      <c r="C856" s="10">
        <f>'Equity Fund Metrics'!G854</f>
        <v>8.3328199570116279E-3</v>
      </c>
      <c r="D856" s="10">
        <f>'Equity Fund Metrics'!H854</f>
        <v>2.1604723438077844E-3</v>
      </c>
      <c r="E856" s="10">
        <f>'Equity Fund Metrics'!I854</f>
        <v>6.1723476132038435E-3</v>
      </c>
      <c r="F856" s="10">
        <f>'Equity Fund Metrics'!J854</f>
        <v>2.4690897244679768E-3</v>
      </c>
      <c r="G856" s="36"/>
      <c r="H856" s="10">
        <f t="array" ref="H856">PRODUCT(1+C$8:C856)</f>
        <v>3.3510593774960564</v>
      </c>
      <c r="I856" s="10">
        <f t="array" ref="I856">PRODUCT(1+D$8:D856)</f>
        <v>1.5312046137257056</v>
      </c>
      <c r="J856" s="10">
        <f t="array" ref="J856">PRODUCT(1+E$8:E856)</f>
        <v>2.2529992063404127</v>
      </c>
      <c r="K856" s="10">
        <f t="array" ref="K856">PRODUCT(1+F$8:F856)</f>
        <v>1.5972827627512889</v>
      </c>
      <c r="L856" s="36"/>
      <c r="M856" s="10">
        <f>1-H856/MAX(H$8:H856)</f>
        <v>0</v>
      </c>
      <c r="N856" s="10">
        <f>1-I856/MAX(I$8:I856)</f>
        <v>0</v>
      </c>
      <c r="O856" s="10">
        <f>1-J856/MAX(J$8:J856)</f>
        <v>5.720837124932876E-4</v>
      </c>
      <c r="P856" s="10">
        <f>1-K856/MAX(K$8:K856)</f>
        <v>0</v>
      </c>
      <c r="Q856" s="36"/>
      <c r="R856" s="10"/>
      <c r="S856" s="10"/>
      <c r="T856" s="10"/>
      <c r="U856" s="11"/>
    </row>
    <row r="857" spans="2:21" x14ac:dyDescent="0.25">
      <c r="B857" s="32">
        <v>44062</v>
      </c>
      <c r="C857" s="10">
        <f>'Equity Fund Metrics'!G855</f>
        <v>1.2547011316872414E-3</v>
      </c>
      <c r="D857" s="10">
        <f>'Equity Fund Metrics'!H855</f>
        <v>-4.1637584272009587E-3</v>
      </c>
      <c r="E857" s="10">
        <f>'Equity Fund Metrics'!I855</f>
        <v>5.4184595588882001E-3</v>
      </c>
      <c r="F857" s="10">
        <f>'Equity Fund Metrics'!J855</f>
        <v>-3.8928354492565481E-3</v>
      </c>
      <c r="G857" s="36"/>
      <c r="H857" s="10">
        <f t="array" ref="H857">PRODUCT(1+C$8:C857)</f>
        <v>3.355263955489352</v>
      </c>
      <c r="I857" s="10">
        <f t="array" ref="I857">PRODUCT(1+D$8:D857)</f>
        <v>1.5248290476115363</v>
      </c>
      <c r="J857" s="10">
        <f t="array" ref="J857">PRODUCT(1+E$8:E857)</f>
        <v>2.2652069914261754</v>
      </c>
      <c r="K857" s="10">
        <f t="array" ref="K857">PRODUCT(1+F$8:F857)</f>
        <v>1.5910648037899642</v>
      </c>
      <c r="L857" s="36"/>
      <c r="M857" s="10">
        <f>1-H857/MAX(H$8:H857)</f>
        <v>0</v>
      </c>
      <c r="N857" s="10">
        <f>1-I857/MAX(I$8:I857)</f>
        <v>4.1637584272009587E-3</v>
      </c>
      <c r="O857" s="10">
        <f>1-J857/MAX(J$8:J857)</f>
        <v>0</v>
      </c>
      <c r="P857" s="10">
        <f>1-K857/MAX(K$8:K857)</f>
        <v>3.8928354492565598E-3</v>
      </c>
      <c r="Q857" s="36"/>
      <c r="R857" s="10"/>
      <c r="S857" s="10"/>
      <c r="T857" s="10"/>
      <c r="U857" s="11"/>
    </row>
    <row r="858" spans="2:21" x14ac:dyDescent="0.25">
      <c r="B858" s="32">
        <v>44063</v>
      </c>
      <c r="C858" s="10">
        <f>'Equity Fund Metrics'!G856</f>
        <v>2.2189669619018249E-2</v>
      </c>
      <c r="D858" s="10">
        <f>'Equity Fund Metrics'!H856</f>
        <v>3.1134540465749261E-3</v>
      </c>
      <c r="E858" s="10">
        <f>'Equity Fund Metrics'!I856</f>
        <v>1.9076215572443322E-2</v>
      </c>
      <c r="F858" s="10">
        <f>'Equity Fund Metrics'!J856</f>
        <v>4.0672648251970922E-3</v>
      </c>
      <c r="G858" s="36"/>
      <c r="H858" s="10">
        <f t="array" ref="H858">PRODUCT(1+C$8:C858)</f>
        <v>3.4297161541462611</v>
      </c>
      <c r="I858" s="10">
        <f t="array" ref="I858">PRODUCT(1+D$8:D858)</f>
        <v>1.5295765327801574</v>
      </c>
      <c r="J858" s="10">
        <f t="array" ref="J858">PRODUCT(1+E$8:E858)</f>
        <v>2.3084185683108269</v>
      </c>
      <c r="K858" s="10">
        <f t="array" ref="K858">PRODUCT(1+F$8:F858)</f>
        <v>1.5975360857010283</v>
      </c>
      <c r="L858" s="36"/>
      <c r="M858" s="10">
        <f>1-H858/MAX(H$8:H858)</f>
        <v>0</v>
      </c>
      <c r="N858" s="10">
        <f>1-I858/MAX(I$8:I858)</f>
        <v>1.0632680511500903E-3</v>
      </c>
      <c r="O858" s="10">
        <f>1-J858/MAX(J$8:J858)</f>
        <v>0</v>
      </c>
      <c r="P858" s="10">
        <f>1-K858/MAX(K$8:K858)</f>
        <v>0</v>
      </c>
      <c r="Q858" s="36"/>
      <c r="R858" s="10"/>
      <c r="S858" s="10"/>
      <c r="T858" s="10"/>
      <c r="U858" s="11"/>
    </row>
    <row r="859" spans="2:21" x14ac:dyDescent="0.25">
      <c r="B859" s="32">
        <v>44064</v>
      </c>
      <c r="C859" s="10">
        <f>'Equity Fund Metrics'!G857</f>
        <v>5.1532439971492261E-2</v>
      </c>
      <c r="D859" s="10">
        <f>'Equity Fund Metrics'!H857</f>
        <v>3.5473212713044155E-3</v>
      </c>
      <c r="E859" s="10">
        <f>'Equity Fund Metrics'!I857</f>
        <v>4.7985118700187845E-2</v>
      </c>
      <c r="F859" s="10">
        <f>'Equity Fund Metrics'!J857</f>
        <v>5.9465772063138078E-3</v>
      </c>
      <c r="G859" s="36"/>
      <c r="H859" s="10">
        <f t="array" ref="H859">PRODUCT(1+C$8:C859)</f>
        <v>3.6064577959790607</v>
      </c>
      <c r="I859" s="10">
        <f t="array" ref="I859">PRODUCT(1+D$8:D859)</f>
        <v>1.5350024321509765</v>
      </c>
      <c r="J859" s="10">
        <f t="array" ref="J859">PRODUCT(1+E$8:E859)</f>
        <v>2.4191883073209395</v>
      </c>
      <c r="K859" s="10">
        <f t="array" ref="K859">PRODUCT(1+F$8:F859)</f>
        <v>1.6070359573745219</v>
      </c>
      <c r="L859" s="36"/>
      <c r="M859" s="10">
        <f>1-H859/MAX(H$8:H859)</f>
        <v>0</v>
      </c>
      <c r="N859" s="10">
        <f>1-I859/MAX(I$8:I859)</f>
        <v>0</v>
      </c>
      <c r="O859" s="10">
        <f>1-J859/MAX(J$8:J859)</f>
        <v>0</v>
      </c>
      <c r="P859" s="10">
        <f>1-K859/MAX(K$8:K859)</f>
        <v>0</v>
      </c>
      <c r="Q859" s="36"/>
      <c r="R859" s="10"/>
      <c r="S859" s="10"/>
      <c r="T859" s="10"/>
      <c r="U859" s="11"/>
    </row>
    <row r="860" spans="2:21" x14ac:dyDescent="0.25">
      <c r="B860" s="32">
        <v>44067</v>
      </c>
      <c r="C860" s="10">
        <f>'Equity Fund Metrics'!G858</f>
        <v>1.1960208413720474E-2</v>
      </c>
      <c r="D860" s="10">
        <f>'Equity Fund Metrics'!H858</f>
        <v>1.0133361882342706E-2</v>
      </c>
      <c r="E860" s="10">
        <f>'Equity Fund Metrics'!I858</f>
        <v>1.8268465313777682E-3</v>
      </c>
      <c r="F860" s="10">
        <f>'Equity Fund Metrics'!J858</f>
        <v>1.0224704208911594E-2</v>
      </c>
      <c r="G860" s="36"/>
      <c r="H860" s="10">
        <f t="array" ref="H860">PRODUCT(1+C$8:C860)</f>
        <v>3.6495917828542574</v>
      </c>
      <c r="I860" s="10">
        <f t="array" ref="I860">PRODUCT(1+D$8:D860)</f>
        <v>1.5505571672862386</v>
      </c>
      <c r="J860" s="10">
        <f t="array" ref="J860">PRODUCT(1+E$8:E860)</f>
        <v>2.4236077930889186</v>
      </c>
      <c r="K860" s="10">
        <f t="array" ref="K860">PRODUCT(1+F$8:F860)</f>
        <v>1.6234674246917615</v>
      </c>
      <c r="L860" s="36"/>
      <c r="M860" s="10">
        <f>1-H860/MAX(H$8:H860)</f>
        <v>0</v>
      </c>
      <c r="N860" s="10">
        <f>1-I860/MAX(I$8:I860)</f>
        <v>0</v>
      </c>
      <c r="O860" s="10">
        <f>1-J860/MAX(J$8:J860)</f>
        <v>0</v>
      </c>
      <c r="P860" s="10">
        <f>1-K860/MAX(K$8:K860)</f>
        <v>0</v>
      </c>
      <c r="Q860" s="36"/>
      <c r="R860" s="10"/>
      <c r="S860" s="10"/>
      <c r="T860" s="10"/>
      <c r="U860" s="11"/>
    </row>
    <row r="861" spans="2:21" x14ac:dyDescent="0.25">
      <c r="B861" s="32">
        <v>44068</v>
      </c>
      <c r="C861" s="10">
        <f>'Equity Fund Metrics'!G859</f>
        <v>-8.2037129356310468E-3</v>
      </c>
      <c r="D861" s="10">
        <f>'Equity Fund Metrics'!H859</f>
        <v>3.4991399452566352E-3</v>
      </c>
      <c r="E861" s="10">
        <f>'Equity Fund Metrics'!I859</f>
        <v>-1.1702852880887682E-2</v>
      </c>
      <c r="F861" s="10">
        <f>'Equity Fund Metrics'!J859</f>
        <v>2.9139973012122511E-3</v>
      </c>
      <c r="G861" s="36"/>
      <c r="H861" s="10">
        <f t="array" ref="H861">PRODUCT(1+C$8:C861)</f>
        <v>3.6196515795354833</v>
      </c>
      <c r="I861" s="10">
        <f t="array" ref="I861">PRODUCT(1+D$8:D861)</f>
        <v>1.5559827838076938</v>
      </c>
      <c r="J861" s="10">
        <f t="array" ref="J861">PRODUCT(1+E$8:E861)</f>
        <v>2.395244667645426</v>
      </c>
      <c r="K861" s="10">
        <f t="array" ref="K861">PRODUCT(1+F$8:F861)</f>
        <v>1.6281982043859193</v>
      </c>
      <c r="L861" s="36"/>
      <c r="M861" s="10">
        <f>1-H861/MAX(H$8:H861)</f>
        <v>8.2037129356310468E-3</v>
      </c>
      <c r="N861" s="10">
        <f>1-I861/MAX(I$8:I861)</f>
        <v>0</v>
      </c>
      <c r="O861" s="10">
        <f>1-J861/MAX(J$8:J861)</f>
        <v>1.1702852880887682E-2</v>
      </c>
      <c r="P861" s="10">
        <f>1-K861/MAX(K$8:K861)</f>
        <v>0</v>
      </c>
      <c r="Q861" s="36"/>
      <c r="R861" s="10"/>
      <c r="S861" s="10"/>
      <c r="T861" s="10"/>
      <c r="U861" s="11"/>
    </row>
    <row r="862" spans="2:21" x14ac:dyDescent="0.25">
      <c r="B862" s="32">
        <v>44069</v>
      </c>
      <c r="C862" s="10">
        <f>'Equity Fund Metrics'!G860</f>
        <v>1.3598992410455368E-2</v>
      </c>
      <c r="D862" s="10">
        <f>'Equity Fund Metrics'!H860</f>
        <v>1.0025721217054251E-2</v>
      </c>
      <c r="E862" s="10">
        <f>'Equity Fund Metrics'!I860</f>
        <v>3.5732711934011174E-3</v>
      </c>
      <c r="F862" s="10">
        <f>'Equity Fund Metrics'!J860</f>
        <v>1.0204384776724305E-2</v>
      </c>
      <c r="G862" s="36"/>
      <c r="H862" s="10">
        <f t="array" ref="H862">PRODUCT(1+C$8:C862)</f>
        <v>3.6688751938940793</v>
      </c>
      <c r="I862" s="10">
        <f t="array" ref="I862">PRODUCT(1+D$8:D862)</f>
        <v>1.5715826334166858</v>
      </c>
      <c r="J862" s="10">
        <f t="array" ref="J862">PRODUCT(1+E$8:E862)</f>
        <v>2.4038035264174709</v>
      </c>
      <c r="K862" s="10">
        <f t="array" ref="K862">PRODUCT(1+F$8:F862)</f>
        <v>1.6448129653562449</v>
      </c>
      <c r="L862" s="36"/>
      <c r="M862" s="10">
        <f>1-H862/MAX(H$8:H862)</f>
        <v>0</v>
      </c>
      <c r="N862" s="10">
        <f>1-I862/MAX(I$8:I862)</f>
        <v>0</v>
      </c>
      <c r="O862" s="10">
        <f>1-J862/MAX(J$8:J862)</f>
        <v>8.1713991545665499E-3</v>
      </c>
      <c r="P862" s="10">
        <f>1-K862/MAX(K$8:K862)</f>
        <v>0</v>
      </c>
      <c r="Q862" s="36"/>
      <c r="R862" s="10"/>
      <c r="S862" s="10"/>
      <c r="T862" s="10"/>
      <c r="U862" s="11"/>
    </row>
    <row r="863" spans="2:21" x14ac:dyDescent="0.25">
      <c r="B863" s="32">
        <v>44070</v>
      </c>
      <c r="C863" s="10">
        <f>'Equity Fund Metrics'!G861</f>
        <v>-1.1954327932741537E-2</v>
      </c>
      <c r="D863" s="10">
        <f>'Equity Fund Metrics'!H861</f>
        <v>2.1865455010769974E-3</v>
      </c>
      <c r="E863" s="10">
        <f>'Equity Fund Metrics'!I861</f>
        <v>-1.4140873433818535E-2</v>
      </c>
      <c r="F863" s="10">
        <f>'Equity Fund Metrics'!J861</f>
        <v>1.4795018293860705E-3</v>
      </c>
      <c r="G863" s="36"/>
      <c r="H863" s="10">
        <f t="array" ref="H863">PRODUCT(1+C$8:C863)</f>
        <v>3.625016256681969</v>
      </c>
      <c r="I863" s="10">
        <f t="array" ref="I863">PRODUCT(1+D$8:D863)</f>
        <v>1.5750189703533537</v>
      </c>
      <c r="J863" s="10">
        <f t="array" ref="J863">PRODUCT(1+E$8:E863)</f>
        <v>2.3698116449906346</v>
      </c>
      <c r="K863" s="10">
        <f t="array" ref="K863">PRODUCT(1+F$8:F863)</f>
        <v>1.6472464691474873</v>
      </c>
      <c r="L863" s="36"/>
      <c r="M863" s="10">
        <f>1-H863/MAX(H$8:H863)</f>
        <v>1.1954327932741537E-2</v>
      </c>
      <c r="N863" s="10">
        <f>1-I863/MAX(I$8:I863)</f>
        <v>0</v>
      </c>
      <c r="O863" s="10">
        <f>1-J863/MAX(J$8:J863)</f>
        <v>2.219672186716326E-2</v>
      </c>
      <c r="P863" s="10">
        <f>1-K863/MAX(K$8:K863)</f>
        <v>0</v>
      </c>
      <c r="Q863" s="36"/>
      <c r="R863" s="10"/>
      <c r="S863" s="10"/>
      <c r="T863" s="10"/>
      <c r="U863" s="11"/>
    </row>
    <row r="864" spans="2:21" x14ac:dyDescent="0.25">
      <c r="B864" s="32">
        <v>44071</v>
      </c>
      <c r="C864" s="10">
        <f>'Equity Fund Metrics'!G862</f>
        <v>-1.6198386505215101E-3</v>
      </c>
      <c r="D864" s="10">
        <f>'Equity Fund Metrics'!H862</f>
        <v>6.459393556717874E-3</v>
      </c>
      <c r="E864" s="10">
        <f>'Equity Fund Metrics'!I862</f>
        <v>-8.0792322072393841E-3</v>
      </c>
      <c r="F864" s="10">
        <f>'Equity Fund Metrics'!J862</f>
        <v>6.0554319463559042E-3</v>
      </c>
      <c r="G864" s="36"/>
      <c r="H864" s="10">
        <f t="array" ref="H864">PRODUCT(1+C$8:C864)</f>
        <v>3.6191443152406269</v>
      </c>
      <c r="I864" s="10">
        <f t="array" ref="I864">PRODUCT(1+D$8:D864)</f>
        <v>1.5851926377421626</v>
      </c>
      <c r="J864" s="10">
        <f t="array" ref="J864">PRODUCT(1+E$8:E864)</f>
        <v>2.3506653864233353</v>
      </c>
      <c r="K864" s="10">
        <f t="array" ref="K864">PRODUCT(1+F$8:F864)</f>
        <v>1.657221258040285</v>
      </c>
      <c r="L864" s="36"/>
      <c r="M864" s="10">
        <f>1-H864/MAX(H$8:H864)</f>
        <v>1.3554802500836516E-2</v>
      </c>
      <c r="N864" s="10">
        <f>1-I864/MAX(I$8:I864)</f>
        <v>0</v>
      </c>
      <c r="O864" s="10">
        <f>1-J864/MAX(J$8:J864)</f>
        <v>3.0096621604198237E-2</v>
      </c>
      <c r="P864" s="10">
        <f>1-K864/MAX(K$8:K864)</f>
        <v>0</v>
      </c>
      <c r="Q864" s="36"/>
      <c r="R864" s="10"/>
      <c r="S864" s="10"/>
      <c r="T864" s="10"/>
      <c r="U864" s="11"/>
    </row>
    <row r="865" spans="2:21" x14ac:dyDescent="0.25">
      <c r="B865" s="32">
        <v>44074</v>
      </c>
      <c r="C865" s="10">
        <f>'Equity Fund Metrics'!G863</f>
        <v>3.3912146816591715E-2</v>
      </c>
      <c r="D865" s="10">
        <f>'Equity Fund Metrics'!H863</f>
        <v>-3.6226191683805808E-3</v>
      </c>
      <c r="E865" s="10">
        <f>'Equity Fund Metrics'!I863</f>
        <v>3.7534765984972296E-2</v>
      </c>
      <c r="F865" s="10">
        <f>'Equity Fund Metrics'!J863</f>
        <v>-1.7458808691319656E-3</v>
      </c>
      <c r="G865" s="36"/>
      <c r="H865" s="10">
        <f t="array" ref="H865">PRODUCT(1+C$8:C865)</f>
        <v>3.7418772686095001</v>
      </c>
      <c r="I865" s="10">
        <f t="array" ref="I865">PRODUCT(1+D$8:D865)</f>
        <v>1.5794500885071021</v>
      </c>
      <c r="J865" s="10">
        <f t="array" ref="J865">PRODUCT(1+E$8:E865)</f>
        <v>2.4388970616117098</v>
      </c>
      <c r="K865" s="10">
        <f t="array" ref="K865">PRODUCT(1+F$8:F865)</f>
        <v>1.6543279471499537</v>
      </c>
      <c r="L865" s="36"/>
      <c r="M865" s="10">
        <f>1-H865/MAX(H$8:H865)</f>
        <v>0</v>
      </c>
      <c r="N865" s="10">
        <f>1-I865/MAX(I$8:I865)</f>
        <v>3.6226191683805808E-3</v>
      </c>
      <c r="O865" s="10">
        <f>1-J865/MAX(J$8:J865)</f>
        <v>0</v>
      </c>
      <c r="P865" s="10">
        <f>1-K865/MAX(K$8:K865)</f>
        <v>1.7458808691319661E-3</v>
      </c>
      <c r="Q865" s="36"/>
      <c r="R865" s="10"/>
      <c r="S865" s="10"/>
      <c r="T865" s="10"/>
      <c r="U865" s="11"/>
    </row>
    <row r="866" spans="2:21" x14ac:dyDescent="0.25">
      <c r="B866" s="32">
        <v>44075</v>
      </c>
      <c r="C866" s="10">
        <f>'Equity Fund Metrics'!G864</f>
        <v>3.9832521032573842E-2</v>
      </c>
      <c r="D866" s="10">
        <f>'Equity Fund Metrics'!H864</f>
        <v>9.4186711193355865E-3</v>
      </c>
      <c r="E866" s="10">
        <f>'Equity Fund Metrics'!I864</f>
        <v>3.0413849913238256E-2</v>
      </c>
      <c r="F866" s="10">
        <f>'Equity Fund Metrics'!J864</f>
        <v>1.09393636149975E-2</v>
      </c>
      <c r="G866" s="36"/>
      <c r="H866" s="10">
        <f t="array" ref="H866">PRODUCT(1+C$8:C866)</f>
        <v>3.8909256736126978</v>
      </c>
      <c r="I866" s="10">
        <f t="array" ref="I866">PRODUCT(1+D$8:D866)</f>
        <v>1.5943264094401559</v>
      </c>
      <c r="J866" s="10">
        <f t="array" ref="J866">PRODUCT(1+E$8:E866)</f>
        <v>2.5130733107974064</v>
      </c>
      <c r="K866" s="10">
        <f t="array" ref="K866">PRODUCT(1+F$8:F866)</f>
        <v>1.6724252421022794</v>
      </c>
      <c r="L866" s="36"/>
      <c r="M866" s="10">
        <f>1-H866/MAX(H$8:H866)</f>
        <v>0</v>
      </c>
      <c r="N866" s="10">
        <f>1-I866/MAX(I$8:I866)</f>
        <v>0</v>
      </c>
      <c r="O866" s="10">
        <f>1-J866/MAX(J$8:J866)</f>
        <v>0</v>
      </c>
      <c r="P866" s="10">
        <f>1-K866/MAX(K$8:K866)</f>
        <v>0</v>
      </c>
      <c r="Q866" s="36"/>
      <c r="R866" s="10"/>
      <c r="S866" s="10"/>
      <c r="T866" s="10"/>
      <c r="U866" s="11"/>
    </row>
    <row r="867" spans="2:21" x14ac:dyDescent="0.25">
      <c r="B867" s="32">
        <v>44076</v>
      </c>
      <c r="C867" s="10">
        <f>'Equity Fund Metrics'!G865</f>
        <v>-2.0718333333905714E-2</v>
      </c>
      <c r="D867" s="10">
        <f>'Equity Fund Metrics'!H865</f>
        <v>1.4464055635758699E-2</v>
      </c>
      <c r="E867" s="10">
        <f>'Equity Fund Metrics'!I865</f>
        <v>-3.5182388969664413E-2</v>
      </c>
      <c r="F867" s="10">
        <f>'Equity Fund Metrics'!J865</f>
        <v>1.2704936187275478E-2</v>
      </c>
      <c r="G867" s="36"/>
      <c r="H867" s="10">
        <f t="array" ref="H867">PRODUCT(1+C$8:C867)</f>
        <v>3.8103121785293381</v>
      </c>
      <c r="I867" s="10">
        <f t="array" ref="I867">PRODUCT(1+D$8:D867)</f>
        <v>1.6173868353278578</v>
      </c>
      <c r="J867" s="10">
        <f t="array" ref="J867">PRODUCT(1+E$8:E867)</f>
        <v>2.4246573880676499</v>
      </c>
      <c r="K867" s="10">
        <f t="array" ref="K867">PRODUCT(1+F$8:F867)</f>
        <v>1.6936732980811777</v>
      </c>
      <c r="L867" s="36"/>
      <c r="M867" s="10">
        <f>1-H867/MAX(H$8:H867)</f>
        <v>2.0718333333905714E-2</v>
      </c>
      <c r="N867" s="10">
        <f>1-I867/MAX(I$8:I867)</f>
        <v>0</v>
      </c>
      <c r="O867" s="10">
        <f>1-J867/MAX(J$8:J867)</f>
        <v>3.5182388969664302E-2</v>
      </c>
      <c r="P867" s="10">
        <f>1-K867/MAX(K$8:K867)</f>
        <v>0</v>
      </c>
      <c r="Q867" s="36"/>
      <c r="R867" s="10"/>
      <c r="S867" s="10"/>
      <c r="T867" s="10"/>
      <c r="U867" s="11"/>
    </row>
    <row r="868" spans="2:21" x14ac:dyDescent="0.25">
      <c r="B868" s="32">
        <v>44077</v>
      </c>
      <c r="C868" s="10">
        <f>'Equity Fund Metrics'!G866</f>
        <v>-8.0060824633048977E-2</v>
      </c>
      <c r="D868" s="10">
        <f>'Equity Fund Metrics'!H866</f>
        <v>-3.4414377342906421E-2</v>
      </c>
      <c r="E868" s="10">
        <f>'Equity Fund Metrics'!I866</f>
        <v>-4.5646447290142556E-2</v>
      </c>
      <c r="F868" s="10">
        <f>'Equity Fund Metrics'!J866</f>
        <v>-3.6696699707413544E-2</v>
      </c>
      <c r="G868" s="36"/>
      <c r="H868" s="10">
        <f t="array" ref="H868">PRODUCT(1+C$8:C868)</f>
        <v>3.5052554434069298</v>
      </c>
      <c r="I868" s="10">
        <f t="array" ref="I868">PRODUCT(1+D$8:D868)</f>
        <v>1.5617254744674356</v>
      </c>
      <c r="J868" s="10">
        <f t="array" ref="J868">PRODUCT(1+E$8:E868)</f>
        <v>2.3139803924065649</v>
      </c>
      <c r="K868" s="10">
        <f t="array" ref="K868">PRODUCT(1+F$8:F868)</f>
        <v>1.6315210776590281</v>
      </c>
      <c r="L868" s="36"/>
      <c r="M868" s="10">
        <f>1-H868/MAX(H$8:H868)</f>
        <v>9.9120431115219843E-2</v>
      </c>
      <c r="N868" s="10">
        <f>1-I868/MAX(I$8:I868)</f>
        <v>3.4414377342906421E-2</v>
      </c>
      <c r="O868" s="10">
        <f>1-J868/MAX(J$8:J868)</f>
        <v>7.9222885196161941E-2</v>
      </c>
      <c r="P868" s="10">
        <f>1-K868/MAX(K$8:K868)</f>
        <v>3.6696699707413516E-2</v>
      </c>
      <c r="Q868" s="36"/>
      <c r="R868" s="10"/>
      <c r="S868" s="10"/>
      <c r="T868" s="10"/>
      <c r="U868" s="11"/>
    </row>
    <row r="869" spans="2:21" x14ac:dyDescent="0.25">
      <c r="B869" s="32">
        <v>44078</v>
      </c>
      <c r="C869" s="10">
        <f>'Equity Fund Metrics'!G867</f>
        <v>6.617288071129046E-4</v>
      </c>
      <c r="D869" s="10">
        <f>'Equity Fund Metrics'!H867</f>
        <v>-8.1646813169872212E-3</v>
      </c>
      <c r="E869" s="10">
        <f>'Equity Fund Metrics'!I867</f>
        <v>8.8264101241001258E-3</v>
      </c>
      <c r="F869" s="10">
        <f>'Equity Fund Metrics'!J867</f>
        <v>-7.7233608107822151E-3</v>
      </c>
      <c r="G869" s="36"/>
      <c r="H869" s="10">
        <f t="array" ref="H869">PRODUCT(1+C$8:C869)</f>
        <v>3.5075749719101217</v>
      </c>
      <c r="I869" s="10">
        <f t="array" ref="I869">PRODUCT(1+D$8:D869)</f>
        <v>1.5489744836637884</v>
      </c>
      <c r="J869" s="10">
        <f t="array" ref="J869">PRODUCT(1+E$8:E869)</f>
        <v>2.3344045323690712</v>
      </c>
      <c r="K869" s="10">
        <f t="array" ref="K869">PRODUCT(1+F$8:F869)</f>
        <v>1.6189202517058712</v>
      </c>
      <c r="L869" s="36"/>
      <c r="M869" s="10">
        <f>1-H869/MAX(H$8:H869)</f>
        <v>9.8524293152749354E-2</v>
      </c>
      <c r="N869" s="10">
        <f>1-I869/MAX(I$8:I869)</f>
        <v>4.2298076236166215E-2</v>
      </c>
      <c r="O869" s="10">
        <f>1-J869/MAX(J$8:J869)</f>
        <v>7.1095728748017728E-2</v>
      </c>
      <c r="P869" s="10">
        <f>1-K869/MAX(K$8:K869)</f>
        <v>4.4136638665790429E-2</v>
      </c>
      <c r="Q869" s="36"/>
      <c r="R869" s="10"/>
      <c r="S869" s="10"/>
      <c r="T869" s="10"/>
      <c r="U869" s="11"/>
    </row>
    <row r="870" spans="2:21" x14ac:dyDescent="0.25">
      <c r="B870" s="32">
        <v>44082</v>
      </c>
      <c r="C870" s="10">
        <f>'Equity Fund Metrics'!G868</f>
        <v>-6.7294989858164511E-2</v>
      </c>
      <c r="D870" s="10">
        <f>'Equity Fund Metrics'!H868</f>
        <v>-2.7322986609812805E-2</v>
      </c>
      <c r="E870" s="10">
        <f>'Equity Fund Metrics'!I868</f>
        <v>-3.9972003248351706E-2</v>
      </c>
      <c r="F870" s="10">
        <f>'Equity Fund Metrics'!J868</f>
        <v>-2.9321586772230387E-2</v>
      </c>
      <c r="G870" s="36"/>
      <c r="H870" s="10">
        <f t="array" ref="H870">PRODUCT(1+C$8:C870)</f>
        <v>3.2715327497486784</v>
      </c>
      <c r="I870" s="10">
        <f t="array" ref="I870">PRODUCT(1+D$8:D870)</f>
        <v>1.5066518745877011</v>
      </c>
      <c r="J870" s="10">
        <f t="array" ref="J870">PRODUCT(1+E$8:E870)</f>
        <v>2.2410937068182477</v>
      </c>
      <c r="K870" s="10">
        <f t="array" ref="K870">PRODUCT(1+F$8:F870)</f>
        <v>1.5714509410681563</v>
      </c>
      <c r="L870" s="36"/>
      <c r="M870" s="10">
        <f>1-H870/MAX(H$8:H870)</f>
        <v>0.1591890917024168</v>
      </c>
      <c r="N870" s="10">
        <f>1-I870/MAX(I$8:I870)</f>
        <v>6.8465353075357394E-2</v>
      </c>
      <c r="O870" s="10">
        <f>1-J870/MAX(J$8:J870)</f>
        <v>0.1082258932959097</v>
      </c>
      <c r="P870" s="10">
        <f>1-K870/MAX(K$8:K870)</f>
        <v>7.2164069157547361E-2</v>
      </c>
      <c r="Q870" s="36"/>
      <c r="R870" s="10"/>
      <c r="S870" s="10"/>
      <c r="T870" s="10"/>
      <c r="U870" s="11"/>
    </row>
    <row r="871" spans="2:21" x14ac:dyDescent="0.25">
      <c r="B871" s="32">
        <v>44083</v>
      </c>
      <c r="C871" s="10">
        <f>'Equity Fund Metrics'!G869</f>
        <v>3.9886690455262164E-2</v>
      </c>
      <c r="D871" s="10">
        <f>'Equity Fund Metrics'!H869</f>
        <v>1.9747334814740114E-2</v>
      </c>
      <c r="E871" s="10">
        <f>'Equity Fund Metrics'!I869</f>
        <v>2.013935564052205E-2</v>
      </c>
      <c r="F871" s="10">
        <f>'Equity Fund Metrics'!J869</f>
        <v>2.0754302596766215E-2</v>
      </c>
      <c r="G871" s="36"/>
      <c r="H871" s="10">
        <f t="array" ref="H871">PRODUCT(1+C$8:C871)</f>
        <v>3.4020233638521566</v>
      </c>
      <c r="I871" s="10">
        <f t="array" ref="I871">PRODUCT(1+D$8:D871)</f>
        <v>1.5364042336044403</v>
      </c>
      <c r="J871" s="10">
        <f t="array" ref="J871">PRODUCT(1+E$8:E871)</f>
        <v>2.2862278900035964</v>
      </c>
      <c r="K871" s="10">
        <f t="array" ref="K871">PRODUCT(1+F$8:F871)</f>
        <v>1.6040653094150579</v>
      </c>
      <c r="L871" s="36"/>
      <c r="M871" s="10">
        <f>1-H871/MAX(H$8:H871)</f>
        <v>0.12565192727174324</v>
      </c>
      <c r="N871" s="10">
        <f>1-I871/MAX(I$8:I871)</f>
        <v>5.0070026511005672E-2</v>
      </c>
      <c r="O871" s="10">
        <f>1-J871/MAX(J$8:J871)</f>
        <v>9.0266137409987124E-2</v>
      </c>
      <c r="P871" s="10">
        <f>1-K871/MAX(K$8:K871)</f>
        <v>5.2907481488690844E-2</v>
      </c>
      <c r="Q871" s="36"/>
      <c r="R871" s="10"/>
      <c r="S871" s="10"/>
      <c r="T871" s="10"/>
      <c r="U871" s="11"/>
    </row>
    <row r="872" spans="2:21" x14ac:dyDescent="0.25">
      <c r="B872" s="32">
        <v>44084</v>
      </c>
      <c r="C872" s="10">
        <f>'Equity Fund Metrics'!G870</f>
        <v>-3.2645889565523389E-2</v>
      </c>
      <c r="D872" s="10">
        <f>'Equity Fund Metrics'!H870</f>
        <v>-1.7363688806538491E-2</v>
      </c>
      <c r="E872" s="10">
        <f>'Equity Fund Metrics'!I870</f>
        <v>-1.5282200758984898E-2</v>
      </c>
      <c r="F872" s="10">
        <f>'Equity Fund Metrics'!J870</f>
        <v>-1.8127798844487734E-2</v>
      </c>
      <c r="G872" s="36"/>
      <c r="H872" s="10">
        <f t="array" ref="H872">PRODUCT(1+C$8:C872)</f>
        <v>3.2909612848165088</v>
      </c>
      <c r="I872" s="10">
        <f t="array" ref="I872">PRODUCT(1+D$8:D872)</f>
        <v>1.5097265886110847</v>
      </c>
      <c r="J872" s="10">
        <f t="array" ref="J872">PRODUCT(1+E$8:E872)</f>
        <v>2.2512892964077711</v>
      </c>
      <c r="K872" s="10">
        <f t="array" ref="K872">PRODUCT(1+F$8:F872)</f>
        <v>1.5749871361525607</v>
      </c>
      <c r="L872" s="36"/>
      <c r="M872" s="10">
        <f>1-H872/MAX(H$8:H872)</f>
        <v>0.15419579789585802</v>
      </c>
      <c r="N872" s="10">
        <f>1-I872/MAX(I$8:I872)</f>
        <v>6.6564314958671877E-2</v>
      </c>
      <c r="O872" s="10">
        <f>1-J872/MAX(J$8:J872)</f>
        <v>0.1041688729353345</v>
      </c>
      <c r="P872" s="10">
        <f>1-K872/MAX(K$8:K872)</f>
        <v>7.007618415138317E-2</v>
      </c>
      <c r="Q872" s="36"/>
      <c r="R872" s="10"/>
      <c r="S872" s="10"/>
      <c r="T872" s="10"/>
      <c r="U872" s="11"/>
    </row>
    <row r="873" spans="2:21" x14ac:dyDescent="0.25">
      <c r="B873" s="32">
        <v>44085</v>
      </c>
      <c r="C873" s="10">
        <f>'Equity Fund Metrics'!G871</f>
        <v>-1.3128921435906271E-2</v>
      </c>
      <c r="D873" s="10">
        <f>'Equity Fund Metrics'!H871</f>
        <v>5.0922106039230641E-4</v>
      </c>
      <c r="E873" s="10">
        <f>'Equity Fund Metrics'!I871</f>
        <v>-1.3638142496298578E-2</v>
      </c>
      <c r="F873" s="10">
        <f>'Equity Fund Metrics'!J871</f>
        <v>-1.7268606442262253E-4</v>
      </c>
      <c r="G873" s="36"/>
      <c r="H873" s="10">
        <f t="array" ref="H873">PRODUCT(1+C$8:C873)</f>
        <v>3.2477545126595437</v>
      </c>
      <c r="I873" s="10">
        <f t="array" ref="I873">PRODUCT(1+D$8:D873)</f>
        <v>1.5104953731854396</v>
      </c>
      <c r="J873" s="10">
        <f t="array" ref="J873">PRODUCT(1+E$8:E873)</f>
        <v>2.22058589218297</v>
      </c>
      <c r="K873" s="10">
        <f t="array" ref="K873">PRODUCT(1+F$8:F873)</f>
        <v>1.5747151578225023</v>
      </c>
      <c r="L873" s="36"/>
      <c r="M873" s="10">
        <f>1-H873/MAX(H$8:H873)</f>
        <v>0.16530029481544273</v>
      </c>
      <c r="N873" s="10">
        <f>1-I873/MAX(I$8:I873)</f>
        <v>6.6088989849327207E-2</v>
      </c>
      <c r="O873" s="10">
        <f>1-J873/MAX(J$8:J873)</f>
        <v>0.11638634549886218</v>
      </c>
      <c r="P873" s="10">
        <f>1-K873/MAX(K$8:K873)</f>
        <v>7.0236769035354918E-2</v>
      </c>
      <c r="Q873" s="36"/>
      <c r="R873" s="10"/>
      <c r="S873" s="10"/>
      <c r="T873" s="10"/>
      <c r="U873" s="11"/>
    </row>
    <row r="874" spans="2:21" x14ac:dyDescent="0.25">
      <c r="B874" s="32">
        <v>44088</v>
      </c>
      <c r="C874" s="10">
        <f>'Equity Fund Metrics'!G872</f>
        <v>3.0000019936132327E-2</v>
      </c>
      <c r="D874" s="10">
        <f>'Equity Fund Metrics'!H872</f>
        <v>1.317121455383985E-2</v>
      </c>
      <c r="E874" s="10">
        <f>'Equity Fund Metrics'!I872</f>
        <v>1.6828805382292478E-2</v>
      </c>
      <c r="F874" s="10">
        <f>'Equity Fund Metrics'!J872</f>
        <v>1.4012654822954473E-2</v>
      </c>
      <c r="G874" s="36"/>
      <c r="H874" s="10">
        <f t="array" ref="H874">PRODUCT(1+C$8:C874)</f>
        <v>3.3451872127869939</v>
      </c>
      <c r="I874" s="10">
        <f t="array" ref="I874">PRODUCT(1+D$8:D874)</f>
        <v>1.5303904318282473</v>
      </c>
      <c r="J874" s="10">
        <f t="array" ref="J874">PRODUCT(1+E$8:E874)</f>
        <v>2.2579556999971815</v>
      </c>
      <c r="K874" s="10">
        <f t="array" ref="K874">PRODUCT(1+F$8:F874)</f>
        <v>1.5967810977735433</v>
      </c>
      <c r="L874" s="36"/>
      <c r="M874" s="10">
        <f>1-H874/MAX(H$8:H874)</f>
        <v>0.14025928701922219</v>
      </c>
      <c r="N874" s="10">
        <f>1-I874/MAX(I$8:I874)</f>
        <v>5.3788247560439428E-2</v>
      </c>
      <c r="O874" s="10">
        <f>1-J874/MAX(J$8:J874)</f>
        <v>0.10151618327412626</v>
      </c>
      <c r="P874" s="10">
        <f>1-K874/MAX(K$8:K874)</f>
        <v>5.7208317812772469E-2</v>
      </c>
      <c r="Q874" s="36"/>
      <c r="R874" s="10"/>
      <c r="S874" s="10"/>
      <c r="T874" s="10"/>
      <c r="U874" s="11"/>
    </row>
    <row r="875" spans="2:21" x14ac:dyDescent="0.25">
      <c r="B875" s="32">
        <v>44089</v>
      </c>
      <c r="C875" s="10">
        <f>'Equity Fund Metrics'!G873</f>
        <v>1.5603839349391802E-3</v>
      </c>
      <c r="D875" s="10">
        <f>'Equity Fund Metrics'!H873</f>
        <v>5.052563292190726E-3</v>
      </c>
      <c r="E875" s="10">
        <f>'Equity Fund Metrics'!I873</f>
        <v>-3.4921793572515458E-3</v>
      </c>
      <c r="F875" s="10">
        <f>'Equity Fund Metrics'!J873</f>
        <v>4.8779543243281489E-3</v>
      </c>
      <c r="G875" s="36"/>
      <c r="H875" s="10">
        <f t="array" ref="H875">PRODUCT(1+C$8:C875)</f>
        <v>3.3504069891731909</v>
      </c>
      <c r="I875" s="10">
        <f t="array" ref="I875">PRODUCT(1+D$8:D875)</f>
        <v>1.5381228263468225</v>
      </c>
      <c r="J875" s="10">
        <f t="array" ref="J875">PRODUCT(1+E$8:E875)</f>
        <v>2.2500705137120627</v>
      </c>
      <c r="K875" s="10">
        <f t="array" ref="K875">PRODUCT(1+F$8:F875)</f>
        <v>1.6045701230344334</v>
      </c>
      <c r="L875" s="36"/>
      <c r="M875" s="10">
        <f>1-H875/MAX(H$8:H875)</f>
        <v>0.13891776142247381</v>
      </c>
      <c r="N875" s="10">
        <f>1-I875/MAX(I$8:I875)</f>
        <v>4.9007452793423889E-2</v>
      </c>
      <c r="O875" s="10">
        <f>1-J875/MAX(J$8:J875)</f>
        <v>0.10465384991172111</v>
      </c>
      <c r="P875" s="10">
        <f>1-K875/MAX(K$8:K875)</f>
        <v>5.2609423049706505E-2</v>
      </c>
      <c r="Q875" s="36"/>
      <c r="R875" s="10"/>
      <c r="S875" s="10"/>
      <c r="T875" s="10"/>
      <c r="U875" s="11"/>
    </row>
    <row r="876" spans="2:21" x14ac:dyDescent="0.25">
      <c r="B876" s="32">
        <v>44090</v>
      </c>
      <c r="C876" s="10">
        <f>'Equity Fund Metrics'!G874</f>
        <v>-2.9513675320185451E-2</v>
      </c>
      <c r="D876" s="10">
        <f>'Equity Fund Metrics'!H874</f>
        <v>-3.9687695242177634E-3</v>
      </c>
      <c r="E876" s="10">
        <f>'Equity Fund Metrics'!I874</f>
        <v>-2.5544905795967687E-2</v>
      </c>
      <c r="F876" s="10">
        <f>'Equity Fund Metrics'!J874</f>
        <v>-5.2460148140161481E-3</v>
      </c>
      <c r="G876" s="36"/>
      <c r="H876" s="10">
        <f t="array" ref="H876">PRODUCT(1+C$8:C876)</f>
        <v>3.2515241651042532</v>
      </c>
      <c r="I876" s="10">
        <f t="array" ref="I876">PRODUCT(1+D$8:D876)</f>
        <v>1.5320183713491136</v>
      </c>
      <c r="J876" s="10">
        <f t="array" ref="J876">PRODUCT(1+E$8:E876)</f>
        <v>2.1925926744050033</v>
      </c>
      <c r="K876" s="10">
        <f t="array" ref="K876">PRODUCT(1+F$8:F876)</f>
        <v>1.596152524398867</v>
      </c>
      <c r="L876" s="36"/>
      <c r="M876" s="10">
        <f>1-H876/MAX(H$8:H876)</f>
        <v>0.16433146303582935</v>
      </c>
      <c r="N876" s="10">
        <f>1-I876/MAX(I$8:I876)</f>
        <v>5.2781723032535588E-2</v>
      </c>
      <c r="O876" s="10">
        <f>1-J876/MAX(J$8:J876)</f>
        <v>0.12752538297050853</v>
      </c>
      <c r="P876" s="10">
        <f>1-K876/MAX(K$8:K876)</f>
        <v>5.7579448051047089E-2</v>
      </c>
      <c r="Q876" s="36"/>
      <c r="R876" s="10"/>
      <c r="S876" s="10"/>
      <c r="T876" s="10"/>
      <c r="U876" s="11"/>
    </row>
    <row r="877" spans="2:21" x14ac:dyDescent="0.25">
      <c r="B877" s="32">
        <v>44091</v>
      </c>
      <c r="C877" s="10">
        <f>'Equity Fund Metrics'!G875</f>
        <v>-1.5963575940442065E-2</v>
      </c>
      <c r="D877" s="10">
        <f>'Equity Fund Metrics'!H875</f>
        <v>-8.7951804670869382E-3</v>
      </c>
      <c r="E877" s="10">
        <f>'Equity Fund Metrics'!I875</f>
        <v>-7.1683954733551269E-3</v>
      </c>
      <c r="F877" s="10">
        <f>'Equity Fund Metrics'!J875</f>
        <v>-9.1536002407546935E-3</v>
      </c>
      <c r="G877" s="36"/>
      <c r="H877" s="10">
        <f t="array" ref="H877">PRODUCT(1+C$8:C877)</f>
        <v>3.199618212172429</v>
      </c>
      <c r="I877" s="10">
        <f t="array" ref="I877">PRODUCT(1+D$8:D877)</f>
        <v>1.5185439932942055</v>
      </c>
      <c r="J877" s="10">
        <f t="array" ref="J877">PRODUCT(1+E$8:E877)</f>
        <v>2.1768753030028867</v>
      </c>
      <c r="K877" s="10">
        <f t="array" ref="K877">PRODUCT(1+F$8:F877)</f>
        <v>1.5815419822672483</v>
      </c>
      <c r="L877" s="36"/>
      <c r="M877" s="10">
        <f>1-H877/MAX(H$8:H877)</f>
        <v>0.17767172118669505</v>
      </c>
      <c r="N877" s="10">
        <f>1-I877/MAX(I$8:I877)</f>
        <v>6.1112678720187552E-2</v>
      </c>
      <c r="O877" s="10">
        <f>1-J877/MAX(J$8:J877)</f>
        <v>0.13377962606584004</v>
      </c>
      <c r="P877" s="10">
        <f>1-K877/MAX(K$8:K877)</f>
        <v>6.6205989042259161E-2</v>
      </c>
      <c r="Q877" s="36"/>
      <c r="R877" s="10"/>
      <c r="S877" s="10"/>
      <c r="T877" s="10"/>
      <c r="U877" s="11"/>
    </row>
    <row r="878" spans="2:21" x14ac:dyDescent="0.25">
      <c r="B878" s="32">
        <v>44092</v>
      </c>
      <c r="C878" s="10">
        <f>'Equity Fund Metrics'!G876</f>
        <v>-3.1720082635661839E-2</v>
      </c>
      <c r="D878" s="10">
        <f>'Equity Fund Metrics'!H876</f>
        <v>-1.1512762544265809E-2</v>
      </c>
      <c r="E878" s="10">
        <f>'Equity Fund Metrics'!I876</f>
        <v>-2.020732009139603E-2</v>
      </c>
      <c r="F878" s="10">
        <f>'Equity Fund Metrics'!J876</f>
        <v>-1.252312854883561E-2</v>
      </c>
      <c r="G878" s="36"/>
      <c r="H878" s="10">
        <f t="array" ref="H878">PRODUCT(1+C$8:C878)</f>
        <v>3.0981260580797509</v>
      </c>
      <c r="I878" s="10">
        <f t="array" ref="I878">PRODUCT(1+D$8:D878)</f>
        <v>1.5010613568863882</v>
      </c>
      <c r="J878" s="10">
        <f t="array" ref="J878">PRODUCT(1+E$8:E878)</f>
        <v>2.1328864869560524</v>
      </c>
      <c r="K878" s="10">
        <f t="array" ref="K878">PRODUCT(1+F$8:F878)</f>
        <v>1.5617361287179352</v>
      </c>
      <c r="L878" s="36"/>
      <c r="M878" s="10">
        <f>1-H878/MAX(H$8:H878)</f>
        <v>0.20375604214429466</v>
      </c>
      <c r="N878" s="10">
        <f>1-I878/MAX(I$8:I878)</f>
        <v>7.1921865505903848E-2</v>
      </c>
      <c r="O878" s="10">
        <f>1-J878/MAX(J$8:J878)</f>
        <v>0.15128361843161642</v>
      </c>
      <c r="P878" s="10">
        <f>1-K878/MAX(K$8:K878)</f>
        <v>7.7900011479615783E-2</v>
      </c>
      <c r="Q878" s="36"/>
      <c r="R878" s="10"/>
      <c r="S878" s="10"/>
      <c r="T878" s="10"/>
      <c r="U878" s="11"/>
    </row>
    <row r="879" spans="2:21" x14ac:dyDescent="0.25">
      <c r="B879" s="32">
        <v>44095</v>
      </c>
      <c r="C879" s="10">
        <f>'Equity Fund Metrics'!G877</f>
        <v>3.0325774584289089E-2</v>
      </c>
      <c r="D879" s="10">
        <f>'Equity Fund Metrics'!H877</f>
        <v>-1.1129601614191742E-2</v>
      </c>
      <c r="E879" s="10">
        <f>'Equity Fund Metrics'!I877</f>
        <v>4.1455376198480831E-2</v>
      </c>
      <c r="F879" s="10">
        <f>'Equity Fund Metrics'!J877</f>
        <v>-9.0568328042676984E-3</v>
      </c>
      <c r="G879" s="36"/>
      <c r="H879" s="10">
        <f t="array" ref="H879">PRODUCT(1+C$8:C879)</f>
        <v>3.1920791305507894</v>
      </c>
      <c r="I879" s="10">
        <f t="array" ref="I879">PRODUCT(1+D$8:D879)</f>
        <v>1.4843551419857846</v>
      </c>
      <c r="J879" s="10">
        <f t="array" ref="J879">PRODUCT(1+E$8:E879)</f>
        <v>2.2213060986614717</v>
      </c>
      <c r="K879" s="10">
        <f t="array" ref="K879">PRODUCT(1+F$8:F879)</f>
        <v>1.5475917457157526</v>
      </c>
      <c r="L879" s="36"/>
      <c r="M879" s="10">
        <f>1-H879/MAX(H$8:H879)</f>
        <v>0.17960932736426038</v>
      </c>
      <c r="N879" s="10">
        <f>1-I879/MAX(I$8:I879)</f>
        <v>8.2251005409665345E-2</v>
      </c>
      <c r="O879" s="10">
        <f>1-J879/MAX(J$8:J879)</f>
        <v>0.11609976154788582</v>
      </c>
      <c r="P879" s="10">
        <f>1-K879/MAX(K$8:K879)</f>
        <v>8.6251316904462083E-2</v>
      </c>
      <c r="Q879" s="36"/>
      <c r="R879" s="10"/>
      <c r="S879" s="10"/>
      <c r="T879" s="10"/>
      <c r="U879" s="11"/>
    </row>
    <row r="880" spans="2:21" x14ac:dyDescent="0.25">
      <c r="B880" s="32">
        <v>44096</v>
      </c>
      <c r="C880" s="10">
        <f>'Equity Fund Metrics'!G878</f>
        <v>1.5715784420755607E-2</v>
      </c>
      <c r="D880" s="10">
        <f>'Equity Fund Metrics'!H878</f>
        <v>1.0184523628611997E-2</v>
      </c>
      <c r="E880" s="10">
        <f>'Equity Fund Metrics'!I878</f>
        <v>5.5312607921436108E-3</v>
      </c>
      <c r="F880" s="10">
        <f>'Equity Fund Metrics'!J878</f>
        <v>1.0461086668219178E-2</v>
      </c>
      <c r="G880" s="36"/>
      <c r="H880" s="10">
        <f t="array" ref="H880">PRODUCT(1+C$8:C880)</f>
        <v>3.2422451580205185</v>
      </c>
      <c r="I880" s="10">
        <f t="array" ref="I880">PRODUCT(1+D$8:D880)</f>
        <v>1.4994725920025904</v>
      </c>
      <c r="J880" s="10">
        <f t="array" ref="J880">PRODUCT(1+E$8:E880)</f>
        <v>2.2335927219923475</v>
      </c>
      <c r="K880" s="10">
        <f t="array" ref="K880">PRODUCT(1+F$8:F880)</f>
        <v>1.5637812370947057</v>
      </c>
      <c r="L880" s="36"/>
      <c r="M880" s="10">
        <f>1-H880/MAX(H$8:H880)</f>
        <v>0.16671624441231847</v>
      </c>
      <c r="N880" s="10">
        <f>1-I880/MAX(I$8:I880)</f>
        <v>7.2904169089125226E-2</v>
      </c>
      <c r="O880" s="10">
        <f>1-J880/MAX(J$8:J880)</f>
        <v>0.11121067881476909</v>
      </c>
      <c r="P880" s="10">
        <f>1-K880/MAX(K$8:K880)</f>
        <v>7.6692512737628449E-2</v>
      </c>
      <c r="Q880" s="36"/>
      <c r="R880" s="10"/>
      <c r="S880" s="10"/>
      <c r="T880" s="10"/>
      <c r="U880" s="11"/>
    </row>
    <row r="881" spans="2:21" x14ac:dyDescent="0.25">
      <c r="B881" s="32">
        <v>44097</v>
      </c>
      <c r="C881" s="10">
        <f>'Equity Fund Metrics'!G879</f>
        <v>-4.1946232352625512E-2</v>
      </c>
      <c r="D881" s="10">
        <f>'Equity Fund Metrics'!H879</f>
        <v>-2.3190959444659209E-2</v>
      </c>
      <c r="E881" s="10">
        <f>'Equity Fund Metrics'!I879</f>
        <v>-1.8755272907966303E-2</v>
      </c>
      <c r="F881" s="10">
        <f>'Equity Fund Metrics'!J879</f>
        <v>-2.4128723090057525E-2</v>
      </c>
      <c r="G881" s="36"/>
      <c r="H881" s="10">
        <f t="array" ref="H881">PRODUCT(1+C$8:C881)</f>
        <v>3.106245189278015</v>
      </c>
      <c r="I881" s="10">
        <f t="array" ref="I881">PRODUCT(1+D$8:D881)</f>
        <v>1.4646983839330803</v>
      </c>
      <c r="J881" s="10">
        <f t="array" ref="J881">PRODUCT(1+E$8:E881)</f>
        <v>2.1917010809261339</v>
      </c>
      <c r="K881" s="10">
        <f t="array" ref="K881">PRODUCT(1+F$8:F881)</f>
        <v>1.5260491926514199</v>
      </c>
      <c r="L881" s="36"/>
      <c r="M881" s="10">
        <f>1-H881/MAX(H$8:H881)</f>
        <v>0.20166935843986766</v>
      </c>
      <c r="N881" s="10">
        <f>1-I881/MAX(I$8:I881)</f>
        <v>9.4404410905091996E-2</v>
      </c>
      <c r="O881" s="10">
        <f>1-J881/MAX(J$8:J881)</f>
        <v>0.12788016509128419</v>
      </c>
      <c r="P881" s="10">
        <f>1-K881/MAX(K$8:K881)</f>
        <v>9.8970743424759089E-2</v>
      </c>
      <c r="Q881" s="36"/>
      <c r="R881" s="10"/>
      <c r="S881" s="10"/>
      <c r="T881" s="10"/>
      <c r="U881" s="11"/>
    </row>
    <row r="882" spans="2:21" x14ac:dyDescent="0.25">
      <c r="B882" s="32">
        <v>44098</v>
      </c>
      <c r="C882" s="10">
        <f>'Equity Fund Metrics'!G880</f>
        <v>1.0268858255369162E-2</v>
      </c>
      <c r="D882" s="10">
        <f>'Equity Fund Metrics'!H880</f>
        <v>2.6654145349638281E-3</v>
      </c>
      <c r="E882" s="10">
        <f>'Equity Fund Metrics'!I880</f>
        <v>7.603443720405334E-3</v>
      </c>
      <c r="F882" s="10">
        <f>'Equity Fund Metrics'!J880</f>
        <v>3.0455867209840948E-3</v>
      </c>
      <c r="G882" s="36"/>
      <c r="H882" s="10">
        <f t="array" ref="H882">PRODUCT(1+C$8:C882)</f>
        <v>3.1381427808331335</v>
      </c>
      <c r="I882" s="10">
        <f t="array" ref="I882">PRODUCT(1+D$8:D882)</f>
        <v>1.4686024122949535</v>
      </c>
      <c r="J882" s="10">
        <f t="array" ref="J882">PRODUCT(1+E$8:E882)</f>
        <v>2.2083655567469074</v>
      </c>
      <c r="K882" s="10">
        <f t="array" ref="K882">PRODUCT(1+F$8:F882)</f>
        <v>1.5306969078081274</v>
      </c>
      <c r="L882" s="36"/>
      <c r="M882" s="10">
        <f>1-H882/MAX(H$8:H882)</f>
        <v>0.19347141424076875</v>
      </c>
      <c r="N882" s="10">
        <f>1-I882/MAX(I$8:I882)</f>
        <v>9.1990623259119331E-2</v>
      </c>
      <c r="O882" s="10">
        <f>1-J882/MAX(J$8:J882)</f>
        <v>0.12124905100910655</v>
      </c>
      <c r="P882" s="10">
        <f>1-K882/MAX(K$8:K882)</f>
        <v>9.6226580685715546E-2</v>
      </c>
      <c r="Q882" s="36"/>
      <c r="R882" s="10"/>
      <c r="S882" s="10"/>
      <c r="T882" s="10"/>
      <c r="U882" s="11"/>
    </row>
    <row r="883" spans="2:21" x14ac:dyDescent="0.25">
      <c r="B883" s="32">
        <v>44099</v>
      </c>
      <c r="C883" s="10">
        <f>'Equity Fund Metrics'!G881</f>
        <v>3.7516237399780605E-2</v>
      </c>
      <c r="D883" s="10">
        <f>'Equity Fund Metrics'!H881</f>
        <v>1.6166935163831608E-2</v>
      </c>
      <c r="E883" s="10">
        <f>'Equity Fund Metrics'!I881</f>
        <v>2.1349302235948997E-2</v>
      </c>
      <c r="F883" s="10">
        <f>'Equity Fund Metrics'!J881</f>
        <v>1.7234400275629058E-2</v>
      </c>
      <c r="G883" s="36"/>
      <c r="H883" s="10">
        <f t="array" ref="H883">PRODUCT(1+C$8:C883)</f>
        <v>3.2558740903932768</v>
      </c>
      <c r="I883" s="10">
        <f t="array" ref="I883">PRODUCT(1+D$8:D883)</f>
        <v>1.4923452122759726</v>
      </c>
      <c r="J883" s="10">
        <f t="array" ref="J883">PRODUCT(1+E$8:E883)</f>
        <v>2.2555126204653568</v>
      </c>
      <c r="K883" s="10">
        <f t="array" ref="K883">PRODUCT(1+F$8:F883)</f>
        <v>1.5570775510179604</v>
      </c>
      <c r="L883" s="36"/>
      <c r="M883" s="10">
        <f>1-H883/MAX(H$8:H883)</f>
        <v>0.16321349634771609</v>
      </c>
      <c r="N883" s="10">
        <f>1-I883/MAX(I$8:I883)</f>
        <v>7.7310894537198416E-2</v>
      </c>
      <c r="O883" s="10">
        <f>1-J883/MAX(J$8:J883)</f>
        <v>0.10248833140897295</v>
      </c>
      <c r="P883" s="10">
        <f>1-K883/MAX(K$8:K883)</f>
        <v>8.0650587818779096E-2</v>
      </c>
      <c r="Q883" s="36"/>
      <c r="R883" s="10"/>
      <c r="S883" s="10"/>
      <c r="T883" s="10"/>
      <c r="U883" s="11"/>
    </row>
    <row r="884" spans="2:21" x14ac:dyDescent="0.25">
      <c r="B884" s="32">
        <v>44102</v>
      </c>
      <c r="C884" s="10">
        <f>'Equity Fund Metrics'!G882</f>
        <v>2.386883363606529E-2</v>
      </c>
      <c r="D884" s="10">
        <f>'Equity Fund Metrics'!H882</f>
        <v>1.6609291726692899E-2</v>
      </c>
      <c r="E884" s="10">
        <f>'Equity Fund Metrics'!I882</f>
        <v>7.2595419093723912E-3</v>
      </c>
      <c r="F884" s="10">
        <f>'Equity Fund Metrics'!J882</f>
        <v>1.6972268822161515E-2</v>
      </c>
      <c r="G884" s="36"/>
      <c r="H884" s="10">
        <f t="array" ref="H884">PRODUCT(1+C$8:C884)</f>
        <v>3.3335880073968491</v>
      </c>
      <c r="I884" s="10">
        <f t="array" ref="I884">PRODUCT(1+D$8:D884)</f>
        <v>1.5171320092635976</v>
      </c>
      <c r="J884" s="10">
        <f t="array" ref="J884">PRODUCT(1+E$8:E884)</f>
        <v>2.2718866088607435</v>
      </c>
      <c r="K884" s="10">
        <f t="array" ref="K884">PRODUCT(1+F$8:F884)</f>
        <v>1.5835046897907901</v>
      </c>
      <c r="L884" s="36"/>
      <c r="M884" s="10">
        <f>1-H884/MAX(H$8:H884)</f>
        <v>0.14324037850313509</v>
      </c>
      <c r="N884" s="10">
        <f>1-I884/MAX(I$8:I884)</f>
        <v>6.1985682011525545E-2</v>
      </c>
      <c r="O884" s="10">
        <f>1-J884/MAX(J$8:J884)</f>
        <v>9.5972807836685714E-2</v>
      </c>
      <c r="P884" s="10">
        <f>1-K884/MAX(K$8:K884)</f>
        <v>6.5047142453743323E-2</v>
      </c>
      <c r="Q884" s="36"/>
      <c r="R884" s="10"/>
      <c r="S884" s="10"/>
      <c r="T884" s="10"/>
      <c r="U884" s="11"/>
    </row>
    <row r="885" spans="2:21" x14ac:dyDescent="0.25">
      <c r="B885" s="32">
        <v>44103</v>
      </c>
      <c r="C885" s="10">
        <f>'Equity Fund Metrics'!G883</f>
        <v>-7.5677961521265491E-3</v>
      </c>
      <c r="D885" s="10">
        <f>'Equity Fund Metrics'!H883</f>
        <v>-5.4460078316518334E-3</v>
      </c>
      <c r="E885" s="10">
        <f>'Equity Fund Metrics'!I883</f>
        <v>-2.1217883204747157E-3</v>
      </c>
      <c r="F885" s="10">
        <f>'Equity Fund Metrics'!J883</f>
        <v>-5.5520972476755691E-3</v>
      </c>
      <c r="G885" s="36"/>
      <c r="H885" s="10">
        <f t="array" ref="H885">PRODUCT(1+C$8:C885)</f>
        <v>3.3083600929016961</v>
      </c>
      <c r="I885" s="10">
        <f t="array" ref="I885">PRODUCT(1+D$8:D885)</f>
        <v>1.5088696964594983</v>
      </c>
      <c r="J885" s="10">
        <f t="array" ref="J885">PRODUCT(1+E$8:E885)</f>
        <v>2.2670661463886197</v>
      </c>
      <c r="K885" s="10">
        <f t="array" ref="K885">PRODUCT(1+F$8:F885)</f>
        <v>1.5747129177609211</v>
      </c>
      <c r="L885" s="36"/>
      <c r="M885" s="10">
        <f>1-H885/MAX(H$8:H885)</f>
        <v>0.1497241606699965</v>
      </c>
      <c r="N885" s="10">
        <f>1-I885/MAX(I$8:I885)</f>
        <v>6.7094115333492299E-2</v>
      </c>
      <c r="O885" s="10">
        <f>1-J885/MAX(J$8:J885)</f>
        <v>9.7890962174409402E-2</v>
      </c>
      <c r="P885" s="10">
        <f>1-K885/MAX(K$8:K885)</f>
        <v>7.023809164083239E-2</v>
      </c>
      <c r="Q885" s="36"/>
      <c r="R885" s="10"/>
      <c r="S885" s="10"/>
      <c r="T885" s="10"/>
      <c r="U885" s="11"/>
    </row>
    <row r="886" spans="2:21" x14ac:dyDescent="0.25">
      <c r="B886" s="32">
        <v>44104</v>
      </c>
      <c r="C886" s="10">
        <f>'Equity Fund Metrics'!G884</f>
        <v>1.5075747887442148E-2</v>
      </c>
      <c r="D886" s="10">
        <f>'Equity Fund Metrics'!H884</f>
        <v>7.5818236811466821E-3</v>
      </c>
      <c r="E886" s="10">
        <f>'Equity Fund Metrics'!I884</f>
        <v>7.4939242062954659E-3</v>
      </c>
      <c r="F886" s="10">
        <f>'Equity Fund Metrics'!J884</f>
        <v>7.9565198914614554E-3</v>
      </c>
      <c r="G886" s="36"/>
      <c r="H886" s="10">
        <f t="array" ref="H886">PRODUCT(1+C$8:C886)</f>
        <v>3.3582360955831567</v>
      </c>
      <c r="I886" s="10">
        <f t="array" ref="I886">PRODUCT(1+D$8:D886)</f>
        <v>1.5203096804558796</v>
      </c>
      <c r="J886" s="10">
        <f t="array" ref="J886">PRODUCT(1+E$8:E886)</f>
        <v>2.2840553682603142</v>
      </c>
      <c r="K886" s="10">
        <f t="array" ref="K886">PRODUCT(1+F$8:F886)</f>
        <v>1.5872421524144273</v>
      </c>
      <c r="L886" s="36"/>
      <c r="M886" s="10">
        <f>1-H886/MAX(H$8:H886)</f>
        <v>0.13690561648147404</v>
      </c>
      <c r="N886" s="10">
        <f>1-I886/MAX(I$8:I886)</f>
        <v>6.0020987404846737E-2</v>
      </c>
      <c r="O886" s="10">
        <f>1-J886/MAX(J$8:J886)</f>
        <v>9.1130625419130307E-2</v>
      </c>
      <c r="P886" s="10">
        <f>1-K886/MAX(K$8:K886)</f>
        <v>6.2840422522649431E-2</v>
      </c>
      <c r="Q886" s="36"/>
      <c r="R886" s="10"/>
      <c r="S886" s="10"/>
      <c r="T886" s="10"/>
      <c r="U886" s="11"/>
    </row>
    <row r="887" spans="2:21" x14ac:dyDescent="0.25">
      <c r="B887" s="32">
        <v>44105</v>
      </c>
      <c r="C887" s="10">
        <f>'Equity Fund Metrics'!G885</f>
        <v>8.4621697491975567E-3</v>
      </c>
      <c r="D887" s="10">
        <f>'Equity Fund Metrics'!H885</f>
        <v>6.4201169120630119E-3</v>
      </c>
      <c r="E887" s="10">
        <f>'Equity Fund Metrics'!I885</f>
        <v>2.0420528371345448E-3</v>
      </c>
      <c r="F887" s="10">
        <f>'Equity Fund Metrics'!J885</f>
        <v>6.5222195539197392E-3</v>
      </c>
      <c r="G887" s="36"/>
      <c r="H887" s="10">
        <f t="array" ref="H887">PRODUCT(1+C$8:C887)</f>
        <v>3.3866540594818639</v>
      </c>
      <c r="I887" s="10">
        <f t="array" ref="I887">PRODUCT(1+D$8:D887)</f>
        <v>1.5300702463469475</v>
      </c>
      <c r="J887" s="10">
        <f t="array" ref="J887">PRODUCT(1+E$8:E887)</f>
        <v>2.2887195300052428</v>
      </c>
      <c r="K887" s="10">
        <f t="array" ref="K887">PRODUCT(1+F$8:F887)</f>
        <v>1.5975944942177105</v>
      </c>
      <c r="L887" s="36"/>
      <c r="M887" s="10">
        <f>1-H887/MAX(H$8:H887)</f>
        <v>0.12960196529856127</v>
      </c>
      <c r="N887" s="10">
        <f>1-I887/MAX(I$8:I887)</f>
        <v>5.3986212249100163E-2</v>
      </c>
      <c r="O887" s="10">
        <f>1-J887/MAX(J$8:J887)</f>
        <v>8.9274666134182667E-2</v>
      </c>
      <c r="P887" s="10">
        <f>1-K887/MAX(K$8:K887)</f>
        <v>5.6728062001283441E-2</v>
      </c>
      <c r="Q887" s="36"/>
      <c r="R887" s="10"/>
      <c r="S887" s="10"/>
      <c r="T887" s="10"/>
      <c r="U887" s="11"/>
    </row>
    <row r="888" spans="2:21" x14ac:dyDescent="0.25">
      <c r="B888" s="32">
        <v>44106</v>
      </c>
      <c r="C888" s="10">
        <f>'Equity Fund Metrics'!G886</f>
        <v>-3.2280217697401414E-2</v>
      </c>
      <c r="D888" s="10">
        <f>'Equity Fund Metrics'!H886</f>
        <v>-9.4944290476288717E-3</v>
      </c>
      <c r="E888" s="10">
        <f>'Equity Fund Metrics'!I886</f>
        <v>-2.2785788649772543E-2</v>
      </c>
      <c r="F888" s="10">
        <f>'Equity Fund Metrics'!J886</f>
        <v>-1.0633718480117498E-2</v>
      </c>
      <c r="G888" s="36"/>
      <c r="H888" s="10">
        <f t="array" ref="H888">PRODUCT(1+C$8:C888)</f>
        <v>3.2773321291760009</v>
      </c>
      <c r="I888" s="10">
        <f t="array" ref="I888">PRODUCT(1+D$8:D888)</f>
        <v>1.5155431029551185</v>
      </c>
      <c r="J888" s="10">
        <f t="array" ref="J888">PRODUCT(1+E$8:E888)</f>
        <v>2.2365692505159367</v>
      </c>
      <c r="K888" s="10">
        <f t="array" ref="K888">PRODUCT(1+F$8:F888)</f>
        <v>1.5806061241208136</v>
      </c>
      <c r="L888" s="36"/>
      <c r="M888" s="10">
        <f>1-H888/MAX(H$8:H888)</f>
        <v>0.15769860334211405</v>
      </c>
      <c r="N888" s="10">
        <f>1-I888/MAX(I$8:I888)</f>
        <v>6.2968073034979755E-2</v>
      </c>
      <c r="O888" s="10">
        <f>1-J888/MAX(J$8:J888)</f>
        <v>0.11002626110964264</v>
      </c>
      <c r="P888" s="10">
        <f>1-K888/MAX(K$8:K888)</f>
        <v>6.6758550240156644E-2</v>
      </c>
      <c r="Q888" s="36"/>
      <c r="R888" s="10"/>
      <c r="S888" s="10"/>
      <c r="T888" s="10"/>
      <c r="U888" s="11"/>
    </row>
    <row r="889" spans="2:21" x14ac:dyDescent="0.25">
      <c r="B889" s="32">
        <v>44109</v>
      </c>
      <c r="C889" s="10">
        <f>'Equity Fund Metrics'!G887</f>
        <v>3.0791134478235893E-2</v>
      </c>
      <c r="D889" s="10">
        <f>'Equity Fund Metrics'!H887</f>
        <v>1.7733059008668617E-2</v>
      </c>
      <c r="E889" s="10">
        <f>'Equity Fund Metrics'!I887</f>
        <v>1.3058075469567276E-2</v>
      </c>
      <c r="F889" s="10">
        <f>'Equity Fund Metrics'!J887</f>
        <v>1.8385962782146981E-2</v>
      </c>
      <c r="G889" s="36"/>
      <c r="H889" s="10">
        <f t="array" ref="H889">PRODUCT(1+C$8:C889)</f>
        <v>3.3782449034953022</v>
      </c>
      <c r="I889" s="10">
        <f t="array" ref="I889">PRODUCT(1+D$8:D889)</f>
        <v>1.5424183182300024</v>
      </c>
      <c r="J889" s="10">
        <f t="array" ref="J889">PRODUCT(1+E$8:E889)</f>
        <v>2.2657745405820875</v>
      </c>
      <c r="K889" s="10">
        <f t="array" ref="K889">PRODUCT(1+F$8:F889)</f>
        <v>1.6096670894921326</v>
      </c>
      <c r="L889" s="36"/>
      <c r="M889" s="10">
        <f>1-H889/MAX(H$8:H889)</f>
        <v>0.13176318776641527</v>
      </c>
      <c r="N889" s="10">
        <f>1-I889/MAX(I$8:I889)</f>
        <v>4.6351630581102476E-2</v>
      </c>
      <c r="O889" s="10">
        <f>1-J889/MAX(J$8:J889)</f>
        <v>9.840491686127939E-2</v>
      </c>
      <c r="P889" s="10">
        <f>1-K889/MAX(K$8:K889)</f>
        <v>4.9600007678115232E-2</v>
      </c>
      <c r="Q889" s="36"/>
      <c r="R889" s="10"/>
      <c r="S889" s="10"/>
      <c r="T889" s="10"/>
      <c r="U889" s="11"/>
    </row>
    <row r="890" spans="2:21" x14ac:dyDescent="0.25">
      <c r="B890" s="32">
        <v>44110</v>
      </c>
      <c r="C890" s="10">
        <f>'Equity Fund Metrics'!G888</f>
        <v>-2.8669451164685333E-2</v>
      </c>
      <c r="D890" s="10">
        <f>'Equity Fund Metrics'!H888</f>
        <v>-1.4215927545649487E-2</v>
      </c>
      <c r="E890" s="10">
        <f>'Equity Fund Metrics'!I888</f>
        <v>-1.4453523619035846E-2</v>
      </c>
      <c r="F890" s="10">
        <f>'Equity Fund Metrics'!J888</f>
        <v>-1.4938603726601277E-2</v>
      </c>
      <c r="G890" s="36"/>
      <c r="H890" s="10">
        <f t="array" ref="H890">PRODUCT(1+C$8:C890)</f>
        <v>3.2813924762121967</v>
      </c>
      <c r="I890" s="10">
        <f t="array" ref="I890">PRODUCT(1+D$8:D890)</f>
        <v>1.5204914111729622</v>
      </c>
      <c r="J890" s="10">
        <f t="array" ref="J890">PRODUCT(1+E$8:E890)</f>
        <v>2.2330261147443742</v>
      </c>
      <c r="K890" s="10">
        <f t="array" ref="K890">PRODUCT(1+F$8:F890)</f>
        <v>1.585620910710458</v>
      </c>
      <c r="L890" s="36"/>
      <c r="M890" s="10">
        <f>1-H890/MAX(H$8:H890)</f>
        <v>0.15665506065412804</v>
      </c>
      <c r="N890" s="10">
        <f>1-I890/MAX(I$8:I890)</f>
        <v>5.9908626704788359E-2</v>
      </c>
      <c r="O890" s="10">
        <f>1-J890/MAX(J$8:J890)</f>
        <v>0.1114361426902315</v>
      </c>
      <c r="P890" s="10">
        <f>1-K890/MAX(K$8:K890)</f>
        <v>6.3797656545176773E-2</v>
      </c>
      <c r="Q890" s="36"/>
      <c r="R890" s="10"/>
      <c r="S890" s="10"/>
      <c r="T890" s="10"/>
      <c r="U890" s="11"/>
    </row>
    <row r="891" spans="2:21" x14ac:dyDescent="0.25">
      <c r="B891" s="32">
        <v>44111</v>
      </c>
      <c r="C891" s="10">
        <f>'Equity Fund Metrics'!G889</f>
        <v>1.6967066810856135E-2</v>
      </c>
      <c r="D891" s="10">
        <f>'Equity Fund Metrics'!H889</f>
        <v>1.7406728244031333E-2</v>
      </c>
      <c r="E891" s="10">
        <f>'Equity Fund Metrics'!I889</f>
        <v>-4.3966143317519801E-4</v>
      </c>
      <c r="F891" s="10">
        <f>'Equity Fund Metrics'!J889</f>
        <v>1.7384745172372571E-2</v>
      </c>
      <c r="G891" s="36"/>
      <c r="H891" s="10">
        <f t="array" ref="H891">PRODUCT(1+C$8:C891)</f>
        <v>3.3370680815887295</v>
      </c>
      <c r="I891" s="10">
        <f t="array" ref="I891">PRODUCT(1+D$8:D891)</f>
        <v>1.5469581919646336</v>
      </c>
      <c r="J891" s="10">
        <f t="array" ref="J891">PRODUCT(1+E$8:E891)</f>
        <v>2.2320443392824481</v>
      </c>
      <c r="K891" s="10">
        <f t="array" ref="K891">PRODUCT(1+F$8:F891)</f>
        <v>1.6131865261831446</v>
      </c>
      <c r="L891" s="36"/>
      <c r="M891" s="10">
        <f>1-H891/MAX(H$8:H891)</f>
        <v>0.1423459707236493</v>
      </c>
      <c r="N891" s="10">
        <f>1-I891/MAX(I$8:I891)</f>
        <v>4.3544711645280398E-2</v>
      </c>
      <c r="O891" s="10">
        <f>1-J891/MAX(J$8:J891)</f>
        <v>0.11182680994920391</v>
      </c>
      <c r="P891" s="10">
        <f>1-K891/MAX(K$8:K891)</f>
        <v>4.752201737443662E-2</v>
      </c>
      <c r="Q891" s="36"/>
      <c r="R891" s="10"/>
      <c r="S891" s="10"/>
      <c r="T891" s="10"/>
      <c r="U891" s="11"/>
    </row>
    <row r="892" spans="2:21" x14ac:dyDescent="0.25">
      <c r="B892" s="32">
        <v>44112</v>
      </c>
      <c r="C892" s="10">
        <f>'Equity Fund Metrics'!G890</f>
        <v>-9.5594375828977896E-4</v>
      </c>
      <c r="D892" s="10">
        <f>'Equity Fund Metrics'!H890</f>
        <v>8.8623653812260894E-3</v>
      </c>
      <c r="E892" s="10">
        <f>'Equity Fund Metrics'!I890</f>
        <v>-9.8183091395158684E-3</v>
      </c>
      <c r="F892" s="10">
        <f>'Equity Fund Metrics'!J890</f>
        <v>8.3714499242502956E-3</v>
      </c>
      <c r="G892" s="36"/>
      <c r="H892" s="10">
        <f t="array" ref="H892">PRODUCT(1+C$8:C892)</f>
        <v>3.3338780321851469</v>
      </c>
      <c r="I892" s="10">
        <f t="array" ref="I892">PRODUCT(1+D$8:D892)</f>
        <v>1.5606679006913051</v>
      </c>
      <c r="J892" s="10">
        <f t="array" ref="J892">PRODUCT(1+E$8:E892)</f>
        <v>2.2101294379462666</v>
      </c>
      <c r="K892" s="10">
        <f t="array" ref="K892">PRODUCT(1+F$8:F892)</f>
        <v>1.6266912364055619</v>
      </c>
      <c r="L892" s="36"/>
      <c r="M892" s="10">
        <f>1-H892/MAX(H$8:H892)</f>
        <v>0.14316583973970798</v>
      </c>
      <c r="N892" s="10">
        <f>1-I892/MAX(I$8:I892)</f>
        <v>3.5068255409074878E-2</v>
      </c>
      <c r="O892" s="10">
        <f>1-J892/MAX(J$8:J892)</f>
        <v>0.12054716889855266</v>
      </c>
      <c r="P892" s="10">
        <f>1-K892/MAX(K$8:K892)</f>
        <v>3.9548395638935863E-2</v>
      </c>
      <c r="Q892" s="36"/>
      <c r="R892" s="10"/>
      <c r="S892" s="10"/>
      <c r="T892" s="10"/>
      <c r="U892" s="11"/>
    </row>
    <row r="893" spans="2:21" x14ac:dyDescent="0.25">
      <c r="B893" s="32">
        <v>44113</v>
      </c>
      <c r="C893" s="10">
        <f>'Equity Fund Metrics'!G891</f>
        <v>1.7395965416482362E-2</v>
      </c>
      <c r="D893" s="10">
        <f>'Equity Fund Metrics'!H891</f>
        <v>8.9302276352627441E-3</v>
      </c>
      <c r="E893" s="10">
        <f>'Equity Fund Metrics'!I891</f>
        <v>8.4657377812196177E-3</v>
      </c>
      <c r="F893" s="10">
        <f>'Equity Fund Metrics'!J891</f>
        <v>9.3535145243237253E-3</v>
      </c>
      <c r="G893" s="36"/>
      <c r="H893" s="10">
        <f t="array" ref="H893">PRODUCT(1+C$8:C893)</f>
        <v>3.3918740591358101</v>
      </c>
      <c r="I893" s="10">
        <f t="array" ref="I893">PRODUCT(1+D$8:D893)</f>
        <v>1.5746050203075261</v>
      </c>
      <c r="J893" s="10">
        <f t="array" ref="J893">PRODUCT(1+E$8:E893)</f>
        <v>2.2288398142304739</v>
      </c>
      <c r="K893" s="10">
        <f t="array" ref="K893">PRODUCT(1+F$8:F893)</f>
        <v>1.6419065165118716</v>
      </c>
      <c r="L893" s="36"/>
      <c r="M893" s="10">
        <f>1-H893/MAX(H$8:H893)</f>
        <v>0.12826038232015924</v>
      </c>
      <c r="N893" s="10">
        <f>1-I893/MAX(I$8:I893)</f>
        <v>2.6451195277386708E-2</v>
      </c>
      <c r="O893" s="10">
        <f>1-J893/MAX(J$8:J893)</f>
        <v>0.11310195183949656</v>
      </c>
      <c r="P893" s="10">
        <f>1-K893/MAX(K$8:K893)</f>
        <v>3.0564797607634531E-2</v>
      </c>
      <c r="Q893" s="36"/>
      <c r="R893" s="10"/>
      <c r="S893" s="10"/>
      <c r="T893" s="10"/>
      <c r="U893" s="11"/>
    </row>
    <row r="894" spans="2:21" x14ac:dyDescent="0.25">
      <c r="B894" s="32">
        <v>44116</v>
      </c>
      <c r="C894" s="10">
        <f>'Equity Fund Metrics'!G892</f>
        <v>6.3520515262081023E-2</v>
      </c>
      <c r="D894" s="10">
        <f>'Equity Fund Metrics'!H892</f>
        <v>1.6087657515883702E-2</v>
      </c>
      <c r="E894" s="10">
        <f>'Equity Fund Metrics'!I892</f>
        <v>4.7432857746197321E-2</v>
      </c>
      <c r="F894" s="10">
        <f>'Equity Fund Metrics'!J892</f>
        <v>1.8459300403193567E-2</v>
      </c>
      <c r="G894" s="36"/>
      <c r="H894" s="10">
        <f t="array" ref="H894">PRODUCT(1+C$8:C894)</f>
        <v>3.607327647076203</v>
      </c>
      <c r="I894" s="10">
        <f t="array" ref="I894">PRODUCT(1+D$8:D894)</f>
        <v>1.5999367265970248</v>
      </c>
      <c r="J894" s="10">
        <f t="array" ref="J894">PRODUCT(1+E$8:E894)</f>
        <v>2.3345600560779287</v>
      </c>
      <c r="K894" s="10">
        <f t="array" ref="K894">PRODUCT(1+F$8:F894)</f>
        <v>1.6722149621341256</v>
      </c>
      <c r="L894" s="36"/>
      <c r="M894" s="10">
        <f>1-H894/MAX(H$8:H894)</f>
        <v>7.2887032630766235E-2</v>
      </c>
      <c r="N894" s="10">
        <f>1-I894/MAX(I$8:I894)</f>
        <v>1.078907553201125E-2</v>
      </c>
      <c r="O894" s="10">
        <f>1-J894/MAX(J$8:J894)</f>
        <v>7.1033842885719456E-2</v>
      </c>
      <c r="P894" s="10">
        <f>1-K894/MAX(K$8:K894)</f>
        <v>1.2669701985242976E-2</v>
      </c>
      <c r="Q894" s="36"/>
      <c r="R894" s="10"/>
      <c r="S894" s="10"/>
      <c r="T894" s="10"/>
      <c r="U894" s="11"/>
    </row>
    <row r="895" spans="2:21" x14ac:dyDescent="0.25">
      <c r="B895" s="32">
        <v>44117</v>
      </c>
      <c r="C895" s="10">
        <f>'Equity Fund Metrics'!G893</f>
        <v>-2.6527331040449131E-2</v>
      </c>
      <c r="D895" s="10">
        <f>'Equity Fund Metrics'!H893</f>
        <v>-6.526300064660151E-3</v>
      </c>
      <c r="E895" s="10">
        <f>'Equity Fund Metrics'!I893</f>
        <v>-2.000103097578898E-2</v>
      </c>
      <c r="F895" s="10">
        <f>'Equity Fund Metrics'!J893</f>
        <v>-7.526351613449599E-3</v>
      </c>
      <c r="G895" s="36"/>
      <c r="H895" s="10">
        <f t="array" ref="H895">PRODUCT(1+C$8:C895)</f>
        <v>3.5116348724108479</v>
      </c>
      <c r="I895" s="10">
        <f t="array" ref="I895">PRODUCT(1+D$8:D895)</f>
        <v>1.5894950594347825</v>
      </c>
      <c r="J895" s="10">
        <f t="array" ref="J895">PRODUCT(1+E$8:E895)</f>
        <v>2.2878664480814743</v>
      </c>
      <c r="K895" s="10">
        <f t="array" ref="K895">PRODUCT(1+F$8:F895)</f>
        <v>1.6596292843558329</v>
      </c>
      <c r="L895" s="36"/>
      <c r="M895" s="10">
        <f>1-H895/MAX(H$8:H895)</f>
        <v>9.7480865228063096E-2</v>
      </c>
      <c r="N895" s="10">
        <f>1-I895/MAX(I$8:I895)</f>
        <v>1.7244962852329238E-2</v>
      </c>
      <c r="O895" s="10">
        <f>1-J895/MAX(J$8:J895)</f>
        <v>8.9614123769621856E-2</v>
      </c>
      <c r="P895" s="10">
        <f>1-K895/MAX(K$8:K895)</f>
        <v>2.0100696966714016E-2</v>
      </c>
      <c r="Q895" s="36"/>
      <c r="R895" s="10"/>
      <c r="S895" s="10"/>
      <c r="T895" s="10"/>
      <c r="U895" s="11"/>
    </row>
    <row r="896" spans="2:21" x14ac:dyDescent="0.25">
      <c r="B896" s="32">
        <v>44118</v>
      </c>
      <c r="C896" s="10">
        <f>'Equity Fund Metrics'!G894</f>
        <v>7.4311635073209814E-4</v>
      </c>
      <c r="D896" s="10">
        <f>'Equity Fund Metrics'!H894</f>
        <v>-6.2832970747009886E-3</v>
      </c>
      <c r="E896" s="10">
        <f>'Equity Fund Metrics'!I894</f>
        <v>7.0264134254330868E-3</v>
      </c>
      <c r="F896" s="10">
        <f>'Equity Fund Metrics'!J894</f>
        <v>-5.9319764034293336E-3</v>
      </c>
      <c r="G896" s="36"/>
      <c r="H896" s="10">
        <f t="array" ref="H896">PRODUCT(1+C$8:C896)</f>
        <v>3.5142444257023375</v>
      </c>
      <c r="I896" s="10">
        <f t="array" ref="I896">PRODUCT(1+D$8:D896)</f>
        <v>1.5795077897775842</v>
      </c>
      <c r="J896" s="10">
        <f t="array" ref="J896">PRODUCT(1+E$8:E896)</f>
        <v>2.3039419436078723</v>
      </c>
      <c r="K896" s="10">
        <f t="array" ref="K896">PRODUCT(1+F$8:F896)</f>
        <v>1.6497844026025938</v>
      </c>
      <c r="L896" s="36"/>
      <c r="M896" s="10">
        <f>1-H896/MAX(H$8:H896)</f>
        <v>9.6810188502165384E-2</v>
      </c>
      <c r="N896" s="10">
        <f>1-I896/MAX(I$8:I896)</f>
        <v>2.3419904702386862E-2</v>
      </c>
      <c r="O896" s="10">
        <f>1-J896/MAX(J$8:J896)</f>
        <v>8.3217376226551898E-2</v>
      </c>
      <c r="P896" s="10">
        <f>1-K896/MAX(K$8:K896)</f>
        <v>2.5913436510044296E-2</v>
      </c>
      <c r="Q896" s="36"/>
      <c r="R896" s="10"/>
      <c r="S896" s="10"/>
      <c r="T896" s="10"/>
      <c r="U896" s="11"/>
    </row>
    <row r="897" spans="2:21" x14ac:dyDescent="0.25">
      <c r="B897" s="32">
        <v>44119</v>
      </c>
      <c r="C897" s="10">
        <f>'Equity Fund Metrics'!G895</f>
        <v>-3.9606618684541184E-3</v>
      </c>
      <c r="D897" s="10">
        <f>'Equity Fund Metrics'!H895</f>
        <v>-1.2358817765312224E-3</v>
      </c>
      <c r="E897" s="10">
        <f>'Equity Fund Metrics'!I895</f>
        <v>-2.7247800919228959E-3</v>
      </c>
      <c r="F897" s="10">
        <f>'Equity Fund Metrics'!J895</f>
        <v>-1.3721207811273673E-3</v>
      </c>
      <c r="G897" s="36"/>
      <c r="H897" s="10">
        <f t="array" ref="H897">PRODUCT(1+C$8:C897)</f>
        <v>3.5003256918090306</v>
      </c>
      <c r="I897" s="10">
        <f t="array" ref="I897">PRODUCT(1+D$8:D897)</f>
        <v>1.577555704884309</v>
      </c>
      <c r="J897" s="10">
        <f t="array" ref="J897">PRODUCT(1+E$8:E897)</f>
        <v>2.2976642084669834</v>
      </c>
      <c r="K897" s="10">
        <f t="array" ref="K897">PRODUCT(1+F$8:F897)</f>
        <v>1.6475206991394031</v>
      </c>
      <c r="L897" s="36"/>
      <c r="M897" s="10">
        <f>1-H897/MAX(H$8:H897)</f>
        <v>0.10038741794854122</v>
      </c>
      <c r="N897" s="10">
        <f>1-I897/MAX(I$8:I897)</f>
        <v>2.462684224548839E-2</v>
      </c>
      <c r="O897" s="10">
        <f>1-J897/MAX(J$8:J897)</f>
        <v>8.5715407268430632E-2</v>
      </c>
      <c r="P897" s="10">
        <f>1-K897/MAX(K$8:K897)</f>
        <v>2.725000092642571E-2</v>
      </c>
      <c r="Q897" s="36"/>
      <c r="R897" s="10"/>
      <c r="S897" s="10"/>
      <c r="T897" s="10"/>
      <c r="U897" s="11"/>
    </row>
    <row r="898" spans="2:21" x14ac:dyDescent="0.25">
      <c r="B898" s="32">
        <v>44120</v>
      </c>
      <c r="C898" s="10">
        <f>'Equity Fund Metrics'!G896</f>
        <v>-1.4000646140496231E-2</v>
      </c>
      <c r="D898" s="10">
        <f>'Equity Fund Metrics'!H896</f>
        <v>-6.043170343456028E-4</v>
      </c>
      <c r="E898" s="10">
        <f>'Equity Fund Metrics'!I896</f>
        <v>-1.3396329106150628E-2</v>
      </c>
      <c r="F898" s="10">
        <f>'Equity Fund Metrics'!J896</f>
        <v>-1.2741334896531342E-3</v>
      </c>
      <c r="G898" s="36"/>
      <c r="H898" s="10">
        <f t="array" ref="H898">PRODUCT(1+C$8:C898)</f>
        <v>3.4513188704215247</v>
      </c>
      <c r="I898" s="10">
        <f t="array" ref="I898">PRODUCT(1+D$8:D898)</f>
        <v>1.5766023610992184</v>
      </c>
      <c r="J898" s="10">
        <f t="array" ref="J898">PRODUCT(1+E$8:E898)</f>
        <v>2.2668839425549367</v>
      </c>
      <c r="K898" s="10">
        <f t="array" ref="K898">PRODUCT(1+F$8:F898)</f>
        <v>1.645421537841733</v>
      </c>
      <c r="L898" s="36"/>
      <c r="M898" s="10">
        <f>1-H898/MAX(H$8:H898)</f>
        <v>0.11298257537338185</v>
      </c>
      <c r="N898" s="10">
        <f>1-I898/MAX(I$8:I898)</f>
        <v>2.5216276859562847E-2</v>
      </c>
      <c r="O898" s="10">
        <f>1-J898/MAX(J$8:J898)</f>
        <v>9.7963464569345571E-2</v>
      </c>
      <c r="P898" s="10">
        <f>1-K898/MAX(K$8:K898)</f>
        <v>2.8489414277305336E-2</v>
      </c>
      <c r="Q898" s="36"/>
      <c r="R898" s="10"/>
      <c r="S898" s="10"/>
      <c r="T898" s="10"/>
      <c r="U898" s="11"/>
    </row>
    <row r="899" spans="2:21" x14ac:dyDescent="0.25">
      <c r="B899" s="32">
        <v>44123</v>
      </c>
      <c r="C899" s="10">
        <f>'Equity Fund Metrics'!G897</f>
        <v>-2.5541772082618874E-2</v>
      </c>
      <c r="D899" s="10">
        <f>'Equity Fund Metrics'!H897</f>
        <v>-1.5203354861858975E-2</v>
      </c>
      <c r="E899" s="10">
        <f>'Equity Fund Metrics'!I897</f>
        <v>-1.0338417220759899E-2</v>
      </c>
      <c r="F899" s="10">
        <f>'Equity Fund Metrics'!J897</f>
        <v>-1.572027572289697E-2</v>
      </c>
      <c r="G899" s="36"/>
      <c r="H899" s="10">
        <f t="array" ref="H899">PRODUCT(1+C$8:C899)</f>
        <v>3.3631660704487767</v>
      </c>
      <c r="I899" s="10">
        <f t="array" ref="I899">PRODUCT(1+D$8:D899)</f>
        <v>1.5526327159273823</v>
      </c>
      <c r="J899" s="10">
        <f t="array" ref="J899">PRODUCT(1+E$8:E899)</f>
        <v>2.2434479505657627</v>
      </c>
      <c r="K899" s="10">
        <f t="array" ref="K899">PRODUCT(1+F$8:F899)</f>
        <v>1.6195550575864679</v>
      </c>
      <c r="L899" s="36"/>
      <c r="M899" s="10">
        <f>1-H899/MAX(H$8:H899)</f>
        <v>0.13563857226650644</v>
      </c>
      <c r="N899" s="10">
        <f>1-I899/MAX(I$8:I899)</f>
        <v>4.0036259716030975E-2</v>
      </c>
      <c r="O899" s="10">
        <f>1-J899/MAX(J$8:J899)</f>
        <v>0.10728909462099645</v>
      </c>
      <c r="P899" s="10">
        <f>1-K899/MAX(K$8:K899)</f>
        <v>4.3761828552579152E-2</v>
      </c>
      <c r="Q899" s="36"/>
      <c r="R899" s="10"/>
      <c r="S899" s="10"/>
      <c r="T899" s="10"/>
      <c r="U899" s="11"/>
    </row>
    <row r="900" spans="2:21" x14ac:dyDescent="0.25">
      <c r="B900" s="32">
        <v>44124</v>
      </c>
      <c r="C900" s="10">
        <f>'Equity Fund Metrics'!G898</f>
        <v>1.3191995393862621E-2</v>
      </c>
      <c r="D900" s="10">
        <f>'Equity Fund Metrics'!H898</f>
        <v>4.0057337455443598E-3</v>
      </c>
      <c r="E900" s="10">
        <f>'Equity Fund Metrics'!I898</f>
        <v>9.1862616483182613E-3</v>
      </c>
      <c r="F900" s="10">
        <f>'Equity Fund Metrics'!J898</f>
        <v>4.4650468279602727E-3</v>
      </c>
      <c r="G900" s="36"/>
      <c r="H900" s="10">
        <f t="array" ref="H900">PRODUCT(1+C$8:C900)</f>
        <v>3.407532941758932</v>
      </c>
      <c r="I900" s="10">
        <f t="array" ref="I900">PRODUCT(1+D$8:D900)</f>
        <v>1.5588521491920089</v>
      </c>
      <c r="J900" s="10">
        <f t="array" ref="J900">PRODUCT(1+E$8:E900)</f>
        <v>2.2640568504340433</v>
      </c>
      <c r="K900" s="10">
        <f t="array" ref="K900">PRODUCT(1+F$8:F900)</f>
        <v>1.6267864467590514</v>
      </c>
      <c r="L900" s="36"/>
      <c r="M900" s="10">
        <f>1-H900/MAX(H$8:H900)</f>
        <v>0.12423592029321373</v>
      </c>
      <c r="N900" s="10">
        <f>1-I900/MAX(I$8:I900)</f>
        <v>3.6190900567076412E-2</v>
      </c>
      <c r="O900" s="10">
        <f>1-J900/MAX(J$8:J900)</f>
        <v>9.9088418667877765E-2</v>
      </c>
      <c r="P900" s="10">
        <f>1-K900/MAX(K$8:K900)</f>
        <v>3.9492180338383309E-2</v>
      </c>
      <c r="Q900" s="36"/>
      <c r="R900" s="10"/>
      <c r="S900" s="10"/>
      <c r="T900" s="10"/>
      <c r="U900" s="11"/>
    </row>
    <row r="901" spans="2:21" x14ac:dyDescent="0.25">
      <c r="B901" s="32">
        <v>44125</v>
      </c>
      <c r="C901" s="10">
        <f>'Equity Fund Metrics'!G899</f>
        <v>-5.4463696427474728E-3</v>
      </c>
      <c r="D901" s="10">
        <f>'Equity Fund Metrics'!H899</f>
        <v>-1.8929479636630164E-3</v>
      </c>
      <c r="E901" s="10">
        <f>'Equity Fund Metrics'!I899</f>
        <v>-3.5534216790844564E-3</v>
      </c>
      <c r="F901" s="10">
        <f>'Equity Fund Metrics'!J899</f>
        <v>-2.0706190476172393E-3</v>
      </c>
      <c r="G901" s="36"/>
      <c r="H901" s="10">
        <f t="array" ref="H901">PRODUCT(1+C$8:C901)</f>
        <v>3.388974257788274</v>
      </c>
      <c r="I901" s="10">
        <f t="array" ref="I901">PRODUCT(1+D$8:D901)</f>
        <v>1.5559013231905441</v>
      </c>
      <c r="J901" s="10">
        <f t="array" ref="J901">PRODUCT(1+E$8:E901)</f>
        <v>2.2560117017390313</v>
      </c>
      <c r="K901" s="10">
        <f t="array" ref="K901">PRODUCT(1+F$8:F901)</f>
        <v>1.6234179917559866</v>
      </c>
      <c r="L901" s="36"/>
      <c r="M901" s="10">
        <f>1-H901/MAX(H$8:H901)</f>
        <v>0.12900565519113738</v>
      </c>
      <c r="N901" s="10">
        <f>1-I901/MAX(I$8:I901)</f>
        <v>3.8015341039207895E-2</v>
      </c>
      <c r="O901" s="10">
        <f>1-J901/MAX(J$8:J901)</f>
        <v>0.1022897374119216</v>
      </c>
      <c r="P901" s="10">
        <f>1-K901/MAX(K$8:K901)</f>
        <v>4.1481026125159914E-2</v>
      </c>
      <c r="Q901" s="36"/>
      <c r="R901" s="10"/>
      <c r="S901" s="10"/>
      <c r="T901" s="10"/>
      <c r="U901" s="11"/>
    </row>
    <row r="902" spans="2:21" x14ac:dyDescent="0.25">
      <c r="B902" s="32">
        <v>44126</v>
      </c>
      <c r="C902" s="10">
        <f>'Equity Fund Metrics'!G900</f>
        <v>-9.5833248237503499E-3</v>
      </c>
      <c r="D902" s="10">
        <f>'Equity Fund Metrics'!H900</f>
        <v>5.4853714792149066E-3</v>
      </c>
      <c r="E902" s="10">
        <f>'Equity Fund Metrics'!I900</f>
        <v>-1.5068696302965257E-2</v>
      </c>
      <c r="F902" s="10">
        <f>'Equity Fund Metrics'!J900</f>
        <v>4.7319366640666436E-3</v>
      </c>
      <c r="G902" s="36"/>
      <c r="H902" s="10">
        <f t="array" ref="H902">PRODUCT(1+C$8:C902)</f>
        <v>3.3564966166565608</v>
      </c>
      <c r="I902" s="10">
        <f t="array" ref="I902">PRODUCT(1+D$8:D902)</f>
        <v>1.5644360199332463</v>
      </c>
      <c r="J902" s="10">
        <f t="array" ref="J902">PRODUCT(1+E$8:E902)</f>
        <v>2.22201654654959</v>
      </c>
      <c r="K902" s="10">
        <f t="array" ref="K902">PRODUCT(1+F$8:F902)</f>
        <v>1.6310999028722821</v>
      </c>
      <c r="L902" s="36"/>
      <c r="M902" s="10">
        <f>1-H902/MAX(H$8:H902)</f>
        <v>0.1373526769170903</v>
      </c>
      <c r="N902" s="10">
        <f>1-I902/MAX(I$8:I902)</f>
        <v>3.2738497827502044E-2</v>
      </c>
      <c r="O902" s="10">
        <f>1-J902/MAX(J$8:J902)</f>
        <v>0.11581706072691655</v>
      </c>
      <c r="P902" s="10">
        <f>1-K902/MAX(K$8:K902)</f>
        <v>3.6945375049478035E-2</v>
      </c>
      <c r="Q902" s="36"/>
      <c r="R902" s="10"/>
      <c r="S902" s="10"/>
      <c r="T902" s="10"/>
      <c r="U902" s="11"/>
    </row>
    <row r="903" spans="2:21" x14ac:dyDescent="0.25">
      <c r="B903" s="32">
        <v>44127</v>
      </c>
      <c r="C903" s="10">
        <f>'Equity Fund Metrics'!G901</f>
        <v>-6.1338989144608114E-3</v>
      </c>
      <c r="D903" s="10">
        <f>'Equity Fund Metrics'!H901</f>
        <v>3.3951447901725551E-3</v>
      </c>
      <c r="E903" s="10">
        <f>'Equity Fund Metrics'!I901</f>
        <v>-9.5290437046333665E-3</v>
      </c>
      <c r="F903" s="10">
        <f>'Equity Fund Metrics'!J901</f>
        <v>2.918692604940887E-3</v>
      </c>
      <c r="G903" s="36"/>
      <c r="H903" s="10">
        <f t="array" ref="H903">PRODUCT(1+C$8:C903)</f>
        <v>3.3359082057032596</v>
      </c>
      <c r="I903" s="10">
        <f t="array" ref="I903">PRODUCT(1+D$8:D903)</f>
        <v>1.569747506735881</v>
      </c>
      <c r="J903" s="10">
        <f t="array" ref="J903">PRODUCT(1+E$8:E903)</f>
        <v>2.2008428537651006</v>
      </c>
      <c r="K903" s="10">
        <f t="array" ref="K903">PRODUCT(1+F$8:F903)</f>
        <v>1.6358605820967154</v>
      </c>
      <c r="L903" s="36"/>
      <c r="M903" s="10">
        <f>1-H903/MAX(H$8:H903)</f>
        <v>0.1426440683957112</v>
      </c>
      <c r="N903" s="10">
        <f>1-I903/MAX(I$8:I903)</f>
        <v>2.9454504977666551E-2</v>
      </c>
      <c r="O903" s="10">
        <f>1-J903/MAX(J$8:J903)</f>
        <v>0.12424247859814086</v>
      </c>
      <c r="P903" s="10">
        <f>1-K903/MAX(K$8:K903)</f>
        <v>3.4134514637480851E-2</v>
      </c>
      <c r="Q903" s="36"/>
      <c r="R903" s="10"/>
      <c r="S903" s="10"/>
      <c r="T903" s="10"/>
      <c r="U903" s="11"/>
    </row>
    <row r="904" spans="2:21" x14ac:dyDescent="0.25">
      <c r="B904" s="32">
        <v>44130</v>
      </c>
      <c r="C904" s="10">
        <f>'Equity Fund Metrics'!G902</f>
        <v>8.6940278452907194E-5</v>
      </c>
      <c r="D904" s="10">
        <f>'Equity Fund Metrics'!H902</f>
        <v>-1.8479971674476792E-2</v>
      </c>
      <c r="E904" s="10">
        <f>'Equity Fund Metrics'!I902</f>
        <v>1.8566911952929699E-2</v>
      </c>
      <c r="F904" s="10">
        <f>'Equity Fund Metrics'!J902</f>
        <v>-1.7551626076830307E-2</v>
      </c>
      <c r="G904" s="36"/>
      <c r="H904" s="10">
        <f t="array" ref="H904">PRODUCT(1+C$8:C904)</f>
        <v>3.3361982304915569</v>
      </c>
      <c r="I904" s="10">
        <f t="array" ref="I904">PRODUCT(1+D$8:D904)</f>
        <v>1.5407386172753215</v>
      </c>
      <c r="J904" s="10">
        <f t="array" ref="J904">PRODUCT(1+E$8:E904)</f>
        <v>2.2417057092531918</v>
      </c>
      <c r="K904" s="10">
        <f t="array" ref="K904">PRODUCT(1+F$8:F904)</f>
        <v>1.6071485688459279</v>
      </c>
      <c r="L904" s="36"/>
      <c r="M904" s="10">
        <f>1-H904/MAX(H$8:H904)</f>
        <v>0.1425695296322842</v>
      </c>
      <c r="N904" s="10">
        <f>1-I904/MAX(I$8:I904)</f>
        <v>4.7390158234470237E-2</v>
      </c>
      <c r="O904" s="10">
        <f>1-J904/MAX(J$8:J904)</f>
        <v>0.10798236580615661</v>
      </c>
      <c r="P904" s="10">
        <f>1-K904/MAX(K$8:K904)</f>
        <v>5.1087024477079912E-2</v>
      </c>
      <c r="Q904" s="36"/>
      <c r="R904" s="10"/>
      <c r="S904" s="10"/>
      <c r="T904" s="10"/>
      <c r="U904" s="11"/>
    </row>
    <row r="905" spans="2:21" x14ac:dyDescent="0.25">
      <c r="B905" s="32">
        <v>44131</v>
      </c>
      <c r="C905" s="10">
        <f>'Equity Fund Metrics'!G903</f>
        <v>1.3472363224849238E-2</v>
      </c>
      <c r="D905" s="10">
        <f>'Equity Fund Metrics'!H903</f>
        <v>-3.447363974057871E-3</v>
      </c>
      <c r="E905" s="10">
        <f>'Equity Fund Metrics'!I903</f>
        <v>1.6919727198907109E-2</v>
      </c>
      <c r="F905" s="10">
        <f>'Equity Fund Metrics'!J903</f>
        <v>-2.6013776141125154E-3</v>
      </c>
      <c r="G905" s="36"/>
      <c r="H905" s="10">
        <f t="array" ref="H905">PRODUCT(1+C$8:C905)</f>
        <v>3.3811447048428387</v>
      </c>
      <c r="I905" s="10">
        <f t="array" ref="I905">PRODUCT(1+D$8:D905)</f>
        <v>1.5354271304726868</v>
      </c>
      <c r="J905" s="10">
        <f t="array" ref="J905">PRODUCT(1+E$8:E905)</f>
        <v>2.2796347583139882</v>
      </c>
      <c r="K905" s="10">
        <f t="array" ref="K905">PRODUCT(1+F$8:F905)</f>
        <v>1.6029677685363792</v>
      </c>
      <c r="L905" s="36"/>
      <c r="M905" s="10">
        <f>1-H905/MAX(H$8:H905)</f>
        <v>0.1310179148954369</v>
      </c>
      <c r="N905" s="10">
        <f>1-I905/MAX(I$8:I905)</f>
        <v>5.067415108430573E-2</v>
      </c>
      <c r="O905" s="10">
        <f>1-J905/MAX(J$8:J905)</f>
        <v>9.2889670778982358E-2</v>
      </c>
      <c r="P905" s="10">
        <f>1-K905/MAX(K$8:K905)</f>
        <v>5.3555505449346064E-2</v>
      </c>
      <c r="Q905" s="36"/>
      <c r="R905" s="10"/>
      <c r="S905" s="10"/>
      <c r="T905" s="10"/>
      <c r="U905" s="11"/>
    </row>
    <row r="906" spans="2:21" x14ac:dyDescent="0.25">
      <c r="B906" s="32">
        <v>44132</v>
      </c>
      <c r="C906" s="10">
        <f>'Equity Fund Metrics'!G904</f>
        <v>-4.6312238417812179E-2</v>
      </c>
      <c r="D906" s="10">
        <f>'Equity Fund Metrics'!H904</f>
        <v>-3.4178961971857991E-2</v>
      </c>
      <c r="E906" s="10">
        <f>'Equity Fund Metrics'!I904</f>
        <v>-1.2133276445954189E-2</v>
      </c>
      <c r="F906" s="10">
        <f>'Equity Fund Metrics'!J904</f>
        <v>-3.47856257941557E-2</v>
      </c>
      <c r="G906" s="36"/>
      <c r="H906" s="10">
        <f t="array" ref="H906">PRODUCT(1+C$8:C906)</f>
        <v>3.2245563251470339</v>
      </c>
      <c r="I906" s="10">
        <f t="array" ref="I906">PRODUCT(1+D$8:D906)</f>
        <v>1.4829478249697017</v>
      </c>
      <c r="J906" s="10">
        <f t="array" ref="J906">PRODUCT(1+E$8:E906)</f>
        <v>2.2519753195955587</v>
      </c>
      <c r="K906" s="10">
        <f t="array" ref="K906">PRODUCT(1+F$8:F906)</f>
        <v>1.54720753157998</v>
      </c>
      <c r="L906" s="36"/>
      <c r="M906" s="10">
        <f>1-H906/MAX(H$8:H906)</f>
        <v>0.171262420401607</v>
      </c>
      <c r="N906" s="10">
        <f>1-I906/MAX(I$8:I906)</f>
        <v>8.3121123173297118E-2</v>
      </c>
      <c r="O906" s="10">
        <f>1-J906/MAX(J$8:J906)</f>
        <v>0.10389589117040143</v>
      </c>
      <c r="P906" s="10">
        <f>1-K906/MAX(K$8:K906)</f>
        <v>8.6478169471723931E-2</v>
      </c>
      <c r="Q906" s="36"/>
      <c r="R906" s="10"/>
      <c r="S906" s="10"/>
      <c r="T906" s="10"/>
      <c r="U906" s="11"/>
    </row>
    <row r="907" spans="2:21" x14ac:dyDescent="0.25">
      <c r="B907" s="32">
        <v>44133</v>
      </c>
      <c r="C907" s="10">
        <f>'Equity Fund Metrics'!G905</f>
        <v>3.7050441355451325E-2</v>
      </c>
      <c r="D907" s="10">
        <f>'Equity Fund Metrics'!H905</f>
        <v>1.0163480478035503E-2</v>
      </c>
      <c r="E907" s="10">
        <f>'Equity Fund Metrics'!I905</f>
        <v>2.6886960877415822E-2</v>
      </c>
      <c r="F907" s="10">
        <f>'Equity Fund Metrics'!J905</f>
        <v>1.1507828521906294E-2</v>
      </c>
      <c r="G907" s="36"/>
      <c r="H907" s="10">
        <f t="array" ref="H907">PRODUCT(1+C$8:C907)</f>
        <v>3.344027560169244</v>
      </c>
      <c r="I907" s="10">
        <f t="array" ref="I907">PRODUCT(1+D$8:D907)</f>
        <v>1.4980197362387264</v>
      </c>
      <c r="J907" s="10">
        <f t="array" ref="J907">PRODUCT(1+E$8:E907)</f>
        <v>2.3125240919104306</v>
      </c>
      <c r="K907" s="10">
        <f t="array" ref="K907">PRODUCT(1+F$8:F907)</f>
        <v>1.5650125305412044</v>
      </c>
      <c r="L907" s="36"/>
      <c r="M907" s="10">
        <f>1-H907/MAX(H$8:H907)</f>
        <v>0.14055732730963799</v>
      </c>
      <c r="N907" s="10">
        <f>1-I907/MAX(I$8:I907)</f>
        <v>7.3802442607945773E-2</v>
      </c>
      <c r="O907" s="10">
        <f>1-J907/MAX(J$8:J907)</f>
        <v>7.9802375054208396E-2</v>
      </c>
      <c r="P907" s="10">
        <f>1-K907/MAX(K$8:K907)</f>
        <v>7.596551689498654E-2</v>
      </c>
      <c r="Q907" s="36"/>
      <c r="R907" s="10"/>
      <c r="S907" s="10"/>
      <c r="T907" s="10"/>
      <c r="U907" s="11"/>
    </row>
    <row r="908" spans="2:21" x14ac:dyDescent="0.25">
      <c r="B908" s="32">
        <v>44134</v>
      </c>
      <c r="C908" s="10">
        <f>'Equity Fund Metrics'!G906</f>
        <v>-5.6018040738950226E-2</v>
      </c>
      <c r="D908" s="10">
        <f>'Equity Fund Metrics'!H906</f>
        <v>-1.0424882108314049E-2</v>
      </c>
      <c r="E908" s="10">
        <f>'Equity Fund Metrics'!I906</f>
        <v>-4.5593158630636177E-2</v>
      </c>
      <c r="F908" s="10">
        <f>'Equity Fund Metrics'!J906</f>
        <v>-1.2704540039845858E-2</v>
      </c>
      <c r="G908" s="36"/>
      <c r="H908" s="10">
        <f t="array" ref="H908">PRODUCT(1+C$8:C908)</f>
        <v>3.1567016880715109</v>
      </c>
      <c r="I908" s="10">
        <f t="array" ref="I908">PRODUCT(1+D$8:D908)</f>
        <v>1.48240305709251</v>
      </c>
      <c r="J908" s="10">
        <f t="array" ref="J908">PRODUCT(1+E$8:E908)</f>
        <v>2.2070888141507905</v>
      </c>
      <c r="K908" s="10">
        <f t="array" ref="K908">PRODUCT(1+F$8:F908)</f>
        <v>1.545129766184083</v>
      </c>
      <c r="L908" s="36"/>
      <c r="M908" s="10">
        <f>1-H908/MAX(H$8:H908)</f>
        <v>0.188701621961199</v>
      </c>
      <c r="N908" s="10">
        <f>1-I908/MAX(I$8:I908)</f>
        <v>8.3457942952766428E-2</v>
      </c>
      <c r="O908" s="10">
        <f>1-J908/MAX(J$8:J908)</f>
        <v>0.12175709133989643</v>
      </c>
      <c r="P908" s="10">
        <f>1-K908/MAX(K$8:K908)</f>
        <v>8.7704949983792524E-2</v>
      </c>
      <c r="Q908" s="36"/>
      <c r="R908" s="10"/>
      <c r="S908" s="10"/>
      <c r="T908" s="10"/>
      <c r="U908" s="11"/>
    </row>
    <row r="909" spans="2:21" x14ac:dyDescent="0.25">
      <c r="B909" s="32">
        <v>44137</v>
      </c>
      <c r="C909" s="10">
        <f>'Equity Fund Metrics'!G907</f>
        <v>-8.2688304205036367E-4</v>
      </c>
      <c r="D909" s="10">
        <f>'Equity Fund Metrics'!H907</f>
        <v>1.1208531714496539E-2</v>
      </c>
      <c r="E909" s="10">
        <f>'Equity Fund Metrics'!I907</f>
        <v>-1.2035414756546903E-2</v>
      </c>
      <c r="F909" s="10">
        <f>'Equity Fund Metrics'!J907</f>
        <v>1.0606760976669193E-2</v>
      </c>
      <c r="G909" s="36"/>
      <c r="H909" s="10">
        <f t="array" ref="H909">PRODUCT(1+C$8:C909)</f>
        <v>3.1540914649768328</v>
      </c>
      <c r="I909" s="10">
        <f t="array" ref="I909">PRODUCT(1+D$8:D909)</f>
        <v>1.4990186187715979</v>
      </c>
      <c r="J909" s="10">
        <f t="array" ref="J909">PRODUCT(1+E$8:E909)</f>
        <v>2.1805255848679503</v>
      </c>
      <c r="K909" s="10">
        <f t="array" ref="K909">PRODUCT(1+F$8:F909)</f>
        <v>1.5615185882919342</v>
      </c>
      <c r="L909" s="36"/>
      <c r="M909" s="10">
        <f>1-H909/MAX(H$8:H909)</f>
        <v>0.18937247083204223</v>
      </c>
      <c r="N909" s="10">
        <f>1-I909/MAX(I$8:I909)</f>
        <v>7.3184852238682652E-2</v>
      </c>
      <c r="O909" s="10">
        <f>1-J909/MAX(J$8:J909)</f>
        <v>0.13232710900261702</v>
      </c>
      <c r="P909" s="10">
        <f>1-K909/MAX(K$8:K909)</f>
        <v>7.8028454448072271E-2</v>
      </c>
      <c r="Q909" s="36"/>
      <c r="R909" s="10"/>
      <c r="S909" s="10"/>
      <c r="T909" s="10"/>
      <c r="U909" s="11"/>
    </row>
    <row r="910" spans="2:21" x14ac:dyDescent="0.25">
      <c r="B910" s="32">
        <v>44138</v>
      </c>
      <c r="C910" s="10">
        <f>'Equity Fund Metrics'!G908</f>
        <v>1.5353565069644581E-2</v>
      </c>
      <c r="D910" s="10">
        <f>'Equity Fund Metrics'!H908</f>
        <v>1.7655883396559213E-2</v>
      </c>
      <c r="E910" s="10">
        <f>'Equity Fund Metrics'!I908</f>
        <v>-2.3023183269146319E-3</v>
      </c>
      <c r="F910" s="10">
        <f>'Equity Fund Metrics'!J908</f>
        <v>1.7540767480213482E-2</v>
      </c>
      <c r="G910" s="36"/>
      <c r="H910" s="10">
        <f t="array" ref="H910">PRODUCT(1+C$8:C910)</f>
        <v>3.2025180135199651</v>
      </c>
      <c r="I910" s="10">
        <f t="array" ref="I910">PRODUCT(1+D$8:D910)</f>
        <v>1.5254851167139005</v>
      </c>
      <c r="J910" s="10">
        <f t="array" ref="J910">PRODUCT(1+E$8:E910)</f>
        <v>2.1755053208516024</v>
      </c>
      <c r="K910" s="10">
        <f t="array" ref="K910">PRODUCT(1+F$8:F910)</f>
        <v>1.5889088227651942</v>
      </c>
      <c r="L910" s="36"/>
      <c r="M910" s="10">
        <f>1-H910/MAX(H$8:H910)</f>
        <v>0.1769264483157168</v>
      </c>
      <c r="N910" s="10">
        <f>1-I910/MAX(I$8:I910)</f>
        <v>5.6821112059644019E-2</v>
      </c>
      <c r="O910" s="10">
        <f>1-J910/MAX(J$8:J910)</f>
        <v>0.13432476820132733</v>
      </c>
      <c r="P910" s="10">
        <f>1-K910/MAX(K$8:K910)</f>
        <v>6.1856365944172875E-2</v>
      </c>
      <c r="Q910" s="36"/>
      <c r="R910" s="10"/>
      <c r="S910" s="10"/>
      <c r="T910" s="10"/>
      <c r="U910" s="11"/>
    </row>
    <row r="911" spans="2:21" x14ac:dyDescent="0.25">
      <c r="B911" s="32">
        <v>44139</v>
      </c>
      <c r="C911" s="10">
        <f>'Equity Fund Metrics'!G909</f>
        <v>4.0836676578937414E-2</v>
      </c>
      <c r="D911" s="10">
        <f>'Equity Fund Metrics'!H909</f>
        <v>2.2349118879939844E-2</v>
      </c>
      <c r="E911" s="10">
        <f>'Equity Fund Metrics'!I909</f>
        <v>1.848755769899757E-2</v>
      </c>
      <c r="F911" s="10">
        <f>'Equity Fund Metrics'!J909</f>
        <v>2.3273496764889722E-2</v>
      </c>
      <c r="G911" s="36"/>
      <c r="H911" s="10">
        <f t="array" ref="H911">PRODUCT(1+C$8:C911)</f>
        <v>3.333298205876301</v>
      </c>
      <c r="I911" s="10">
        <f t="array" ref="I911">PRODUCT(1+D$8:D911)</f>
        <v>1.5595783649369184</v>
      </c>
      <c r="J911" s="10">
        <f t="array" ref="J911">PRODUCT(1+E$8:E911)</f>
        <v>2.2157251009953227</v>
      </c>
      <c r="K911" s="10">
        <f t="array" ref="K911">PRODUCT(1+F$8:F911)</f>
        <v>1.6258882871115248</v>
      </c>
      <c r="L911" s="36"/>
      <c r="M911" s="10">
        <f>1-H911/MAX(H$8:H911)</f>
        <v>0.14331485988490844</v>
      </c>
      <c r="N911" s="10">
        <f>1-I911/MAX(I$8:I911)</f>
        <v>3.5741894968015608E-2</v>
      </c>
      <c r="O911" s="10">
        <f>1-J911/MAX(J$8:J911)</f>
        <v>0.11832054740485631</v>
      </c>
      <c r="P911" s="10">
        <f>1-K911/MAX(K$8:K911)</f>
        <v>4.0022483111972651E-2</v>
      </c>
      <c r="Q911" s="36"/>
      <c r="R911" s="10"/>
      <c r="S911" s="10"/>
      <c r="T911" s="10"/>
      <c r="U911" s="11"/>
    </row>
    <row r="912" spans="2:21" x14ac:dyDescent="0.25">
      <c r="B912" s="32">
        <v>44140</v>
      </c>
      <c r="C912" s="10">
        <f>'Equity Fund Metrics'!G910</f>
        <v>3.5493647820857621E-2</v>
      </c>
      <c r="D912" s="10">
        <f>'Equity Fund Metrics'!H910</f>
        <v>1.9502839459993204E-2</v>
      </c>
      <c r="E912" s="10">
        <f>'Equity Fund Metrics'!I910</f>
        <v>1.5990808360864417E-2</v>
      </c>
      <c r="F912" s="10">
        <f>'Equity Fund Metrics'!J910</f>
        <v>2.0302379878036424E-2</v>
      </c>
      <c r="G912" s="36"/>
      <c r="H912" s="10">
        <f t="array" ref="H912">PRODUCT(1+C$8:C912)</f>
        <v>3.4516091184775708</v>
      </c>
      <c r="I912" s="10">
        <f t="array" ref="I912">PRODUCT(1+D$8:D912)</f>
        <v>1.5899945714135617</v>
      </c>
      <c r="J912" s="10">
        <f t="array" ref="J912">PRODUCT(1+E$8:E912)</f>
        <v>2.2511563364656957</v>
      </c>
      <c r="K912" s="10">
        <f t="array" ref="K912">PRODUCT(1+F$8:F912)</f>
        <v>1.658897688755713</v>
      </c>
      <c r="L912" s="36"/>
      <c r="M912" s="10">
        <f>1-H912/MAX(H$8:H912)</f>
        <v>0.11290797922830142</v>
      </c>
      <c r="N912" s="10">
        <f>1-I912/MAX(I$8:I912)</f>
        <v>1.6936123947579595E-2</v>
      </c>
      <c r="O912" s="10">
        <f>1-J912/MAX(J$8:J912)</f>
        <v>0.10422178024269557</v>
      </c>
      <c r="P912" s="10">
        <f>1-K912/MAX(K$8:K912)</f>
        <v>2.0532654889737767E-2</v>
      </c>
      <c r="Q912" s="36"/>
      <c r="R912" s="10"/>
      <c r="S912" s="10"/>
      <c r="T912" s="10"/>
      <c r="U912" s="11"/>
    </row>
    <row r="913" spans="2:21" x14ac:dyDescent="0.25">
      <c r="B913" s="32">
        <v>44141</v>
      </c>
      <c r="C913" s="10">
        <f>'Equity Fund Metrics'!G911</f>
        <v>-1.1360000031064299E-3</v>
      </c>
      <c r="D913" s="10">
        <f>'Equity Fund Metrics'!H911</f>
        <v>-2.2841498412973227E-4</v>
      </c>
      <c r="E913" s="10">
        <f>'Equity Fund Metrics'!I911</f>
        <v>-9.0758501897669763E-4</v>
      </c>
      <c r="F913" s="10">
        <f>'Equity Fund Metrics'!J911</f>
        <v>-2.7379423507856713E-4</v>
      </c>
      <c r="G913" s="36"/>
      <c r="H913" s="10">
        <f t="array" ref="H913">PRODUCT(1+C$8:C913)</f>
        <v>3.4476880905082581</v>
      </c>
      <c r="I913" s="10">
        <f t="array" ref="I913">PRODUCT(1+D$8:D913)</f>
        <v>1.589631392828766</v>
      </c>
      <c r="J913" s="10">
        <f t="array" ref="J913">PRODUCT(1+E$8:E913)</f>
        <v>2.2491132206993449</v>
      </c>
      <c r="K913" s="10">
        <f t="array" ref="K913">PRODUCT(1+F$8:F913)</f>
        <v>1.6584434921319464</v>
      </c>
      <c r="L913" s="36"/>
      <c r="M913" s="10">
        <f>1-H913/MAX(H$8:H913)</f>
        <v>0.11391571576665371</v>
      </c>
      <c r="N913" s="10">
        <f>1-I913/MAX(I$8:I913)</f>
        <v>1.716067046722658E-2</v>
      </c>
      <c r="O913" s="10">
        <f>1-J913/MAX(J$8:J913)</f>
        <v>0.10503477513527293</v>
      </c>
      <c r="P913" s="10">
        <f>1-K913/MAX(K$8:K913)</f>
        <v>2.0800827402276734E-2</v>
      </c>
      <c r="Q913" s="36"/>
      <c r="R913" s="10"/>
      <c r="S913" s="10"/>
      <c r="T913" s="10"/>
      <c r="U913" s="11"/>
    </row>
    <row r="914" spans="2:21" x14ac:dyDescent="0.25">
      <c r="B914" s="32">
        <v>44144</v>
      </c>
      <c r="C914" s="10">
        <f>'Equity Fund Metrics'!G912</f>
        <v>-1.9968015687140683E-2</v>
      </c>
      <c r="D914" s="10">
        <f>'Equity Fund Metrics'!H912</f>
        <v>1.2565605353035858E-2</v>
      </c>
      <c r="E914" s="10">
        <f>'Equity Fund Metrics'!I912</f>
        <v>-3.2533621040176541E-2</v>
      </c>
      <c r="F914" s="10">
        <f>'Equity Fund Metrics'!J912</f>
        <v>1.0938924301027031E-2</v>
      </c>
      <c r="G914" s="36"/>
      <c r="H914" s="10">
        <f t="array" ref="H914">PRODUCT(1+C$8:C914)</f>
        <v>3.3788446006326209</v>
      </c>
      <c r="I914" s="10">
        <f t="array" ref="I914">PRODUCT(1+D$8:D914)</f>
        <v>1.609606073567849</v>
      </c>
      <c r="J914" s="10">
        <f t="array" ref="J914">PRODUCT(1+E$8:E914)</f>
        <v>2.1759414235006616</v>
      </c>
      <c r="K914" s="10">
        <f t="array" ref="K914">PRODUCT(1+F$8:F914)</f>
        <v>1.6765850799499085</v>
      </c>
      <c r="L914" s="36"/>
      <c r="M914" s="10">
        <f>1-H914/MAX(H$8:H914)</f>
        <v>0.13160906065435407</v>
      </c>
      <c r="N914" s="10">
        <f>1-I914/MAX(I$8:I914)</f>
        <v>4.8106993268752785E-3</v>
      </c>
      <c r="O914" s="10">
        <f>1-J914/MAX(J$8:J914)</f>
        <v>0.13415123460515832</v>
      </c>
      <c r="P914" s="10">
        <f>1-K914/MAX(K$8:K914)</f>
        <v>1.0089441777602071E-2</v>
      </c>
      <c r="Q914" s="36"/>
      <c r="R914" s="10"/>
      <c r="S914" s="10"/>
      <c r="T914" s="10"/>
      <c r="U914" s="11"/>
    </row>
    <row r="915" spans="2:21" x14ac:dyDescent="0.25">
      <c r="B915" s="32">
        <v>44145</v>
      </c>
      <c r="C915" s="10">
        <f>'Equity Fund Metrics'!G913</f>
        <v>-3.008933763281707E-3</v>
      </c>
      <c r="D915" s="10">
        <f>'Equity Fund Metrics'!H913</f>
        <v>-1.4665199238843574E-3</v>
      </c>
      <c r="E915" s="10">
        <f>'Equity Fund Metrics'!I913</f>
        <v>-1.5424138393973497E-3</v>
      </c>
      <c r="F915" s="10">
        <f>'Equity Fund Metrics'!J913</f>
        <v>-1.5436406158542248E-3</v>
      </c>
      <c r="G915" s="36"/>
      <c r="H915" s="10">
        <f t="array" ref="H915">PRODUCT(1+C$8:C915)</f>
        <v>3.3686778810328954</v>
      </c>
      <c r="I915" s="10">
        <f t="array" ref="I915">PRODUCT(1+D$8:D915)</f>
        <v>1.6072455541913564</v>
      </c>
      <c r="J915" s="10">
        <f t="array" ref="J915">PRODUCT(1+E$8:E915)</f>
        <v>2.172585221335336</v>
      </c>
      <c r="K915" s="10">
        <f t="array" ref="K915">PRODUCT(1+F$8:F915)</f>
        <v>1.6739970351245625</v>
      </c>
      <c r="L915" s="36"/>
      <c r="M915" s="10">
        <f>1-H915/MAX(H$8:H915)</f>
        <v>0.13422199147147906</v>
      </c>
      <c r="N915" s="10">
        <f>1-I915/MAX(I$8:I915)</f>
        <v>6.2701642643491207E-3</v>
      </c>
      <c r="O915" s="10">
        <f>1-J915/MAX(J$8:J915)</f>
        <v>0.13548673172372849</v>
      </c>
      <c r="P915" s="10">
        <f>1-K915/MAX(K$8:K915)</f>
        <v>1.1617507921337089E-2</v>
      </c>
      <c r="Q915" s="36"/>
      <c r="R915" s="10"/>
      <c r="S915" s="10"/>
      <c r="T915" s="10"/>
      <c r="U915" s="11"/>
    </row>
    <row r="916" spans="2:21" x14ac:dyDescent="0.25">
      <c r="B916" s="32">
        <v>44146</v>
      </c>
      <c r="C916" s="10">
        <f>'Equity Fund Metrics'!G914</f>
        <v>3.0352668175321895E-2</v>
      </c>
      <c r="D916" s="10">
        <f>'Equity Fund Metrics'!H914</f>
        <v>7.4286330229416109E-3</v>
      </c>
      <c r="E916" s="10">
        <f>'Equity Fund Metrics'!I914</f>
        <v>2.2924035152380284E-2</v>
      </c>
      <c r="F916" s="10">
        <f>'Equity Fund Metrics'!J914</f>
        <v>8.5748347805606247E-3</v>
      </c>
      <c r="G916" s="36"/>
      <c r="H916" s="10">
        <f t="array" ref="H916">PRODUCT(1+C$8:C916)</f>
        <v>3.4709262429454335</v>
      </c>
      <c r="I916" s="10">
        <f t="array" ref="I916">PRODUCT(1+D$8:D916)</f>
        <v>1.6191851915911983</v>
      </c>
      <c r="J916" s="10">
        <f t="array" ref="J916">PRODUCT(1+E$8:E916)</f>
        <v>2.2223896413207691</v>
      </c>
      <c r="K916" s="10">
        <f t="array" ref="K916">PRODUCT(1+F$8:F916)</f>
        <v>1.6883512831239038</v>
      </c>
      <c r="L916" s="36"/>
      <c r="M916" s="10">
        <f>1-H916/MAX(H$8:H916)</f>
        <v>0.10794331886512176</v>
      </c>
      <c r="N916" s="10">
        <f>1-I916/MAX(I$8:I916)</f>
        <v>0</v>
      </c>
      <c r="O916" s="10">
        <f>1-J916/MAX(J$8:J916)</f>
        <v>0.11566859917206407</v>
      </c>
      <c r="P916" s="10">
        <f>1-K916/MAX(K$8:K916)</f>
        <v>3.1422913517639151E-3</v>
      </c>
      <c r="Q916" s="36"/>
      <c r="R916" s="10"/>
      <c r="S916" s="10"/>
      <c r="T916" s="10"/>
      <c r="U916" s="11"/>
    </row>
    <row r="917" spans="2:21" x14ac:dyDescent="0.25">
      <c r="B917" s="32">
        <v>44147</v>
      </c>
      <c r="C917" s="10">
        <f>'Equity Fund Metrics'!G915</f>
        <v>-2.3433639990509958E-3</v>
      </c>
      <c r="D917" s="10">
        <f>'Equity Fund Metrics'!H915</f>
        <v>-9.7009380388786148E-3</v>
      </c>
      <c r="E917" s="10">
        <f>'Equity Fund Metrics'!I915</f>
        <v>7.357574039827619E-3</v>
      </c>
      <c r="F917" s="10">
        <f>'Equity Fund Metrics'!J915</f>
        <v>-9.3330593368872346E-3</v>
      </c>
      <c r="G917" s="36"/>
      <c r="H917" s="10">
        <f t="array" ref="H917">PRODUCT(1+C$8:C917)</f>
        <v>3.462792599344354</v>
      </c>
      <c r="I917" s="10">
        <f t="array" ref="I917">PRODUCT(1+D$8:D917)</f>
        <v>1.6034775763741023</v>
      </c>
      <c r="J917" s="10">
        <f t="array" ref="J917">PRODUCT(1+E$8:E917)</f>
        <v>2.2387410376521322</v>
      </c>
      <c r="K917" s="10">
        <f t="array" ref="K917">PRODUCT(1+F$8:F917)</f>
        <v>1.6725938004169987</v>
      </c>
      <c r="L917" s="36"/>
      <c r="M917" s="10">
        <f>1-H917/MAX(H$8:H917)</f>
        <v>0.11003373237680614</v>
      </c>
      <c r="N917" s="10">
        <f>1-I917/MAX(I$8:I917)</f>
        <v>9.7009380388786148E-3</v>
      </c>
      <c r="O917" s="10">
        <f>1-J917/MAX(J$8:J917)</f>
        <v>0.10916206541472828</v>
      </c>
      <c r="P917" s="10">
        <f>1-K917/MAX(K$8:K917)</f>
        <v>1.2446023497011405E-2</v>
      </c>
      <c r="Q917" s="36"/>
      <c r="R917" s="10"/>
      <c r="S917" s="10"/>
      <c r="T917" s="10"/>
      <c r="U917" s="11"/>
    </row>
    <row r="918" spans="2:21" x14ac:dyDescent="0.25">
      <c r="B918" s="32">
        <v>44148</v>
      </c>
      <c r="C918" s="10">
        <f>'Equity Fund Metrics'!G916</f>
        <v>4.1948220834431282E-4</v>
      </c>
      <c r="D918" s="10">
        <f>'Equity Fund Metrics'!H916</f>
        <v>1.3844466129571353E-2</v>
      </c>
      <c r="E918" s="10">
        <f>'Equity Fund Metrics'!I916</f>
        <v>-1.3424983921227041E-2</v>
      </c>
      <c r="F918" s="10">
        <f>'Equity Fund Metrics'!J916</f>
        <v>1.317321693351E-2</v>
      </c>
      <c r="G918" s="36"/>
      <c r="H918" s="10">
        <f t="array" ref="H918">PRODUCT(1+C$8:C918)</f>
        <v>3.4642451792309652</v>
      </c>
      <c r="I918" s="10">
        <f t="array" ref="I918">PRODUCT(1+D$8:D918)</f>
        <v>1.6256768673697406</v>
      </c>
      <c r="J918" s="10">
        <f t="array" ref="J918">PRODUCT(1+E$8:E918)</f>
        <v>2.2086859752178611</v>
      </c>
      <c r="K918" s="10">
        <f t="array" ref="K918">PRODUCT(1+F$8:F918)</f>
        <v>1.6946272413915355</v>
      </c>
      <c r="L918" s="36"/>
      <c r="M918" s="10">
        <f>1-H918/MAX(H$8:H918)</f>
        <v>0.10966040736151161</v>
      </c>
      <c r="N918" s="10">
        <f>1-I918/MAX(I$8:I918)</f>
        <v>0</v>
      </c>
      <c r="O918" s="10">
        <f>1-J918/MAX(J$8:J918)</f>
        <v>0.12112155036295469</v>
      </c>
      <c r="P918" s="10">
        <f>1-K918/MAX(K$8:K918)</f>
        <v>0</v>
      </c>
      <c r="Q918" s="36"/>
      <c r="R918" s="10"/>
      <c r="S918" s="10"/>
      <c r="T918" s="10"/>
      <c r="U918" s="11"/>
    </row>
    <row r="919" spans="2:21" x14ac:dyDescent="0.25">
      <c r="B919" s="32">
        <v>44151</v>
      </c>
      <c r="C919" s="10">
        <f>'Equity Fund Metrics'!G917</f>
        <v>8.720424194143428E-3</v>
      </c>
      <c r="D919" s="10">
        <f>'Equity Fund Metrics'!H917</f>
        <v>1.2482643542179872E-2</v>
      </c>
      <c r="E919" s="10">
        <f>'Equity Fund Metrics'!I917</f>
        <v>-3.7622193480364441E-3</v>
      </c>
      <c r="F919" s="10">
        <f>'Equity Fund Metrics'!J917</f>
        <v>1.229453257477805E-2</v>
      </c>
      <c r="G919" s="36"/>
      <c r="H919" s="10">
        <f t="array" ref="H919">PRODUCT(1+C$8:C919)</f>
        <v>3.4944548667063757</v>
      </c>
      <c r="I919" s="10">
        <f t="array" ref="I919">PRODUCT(1+D$8:D919)</f>
        <v>1.6459696122198848</v>
      </c>
      <c r="J919" s="10">
        <f t="array" ref="J919">PRODUCT(1+E$8:E919)</f>
        <v>2.2003764141081597</v>
      </c>
      <c r="K919" s="10">
        <f t="array" ref="K919">PRODUCT(1+F$8:F919)</f>
        <v>1.71546189121293</v>
      </c>
      <c r="L919" s="36"/>
      <c r="M919" s="10">
        <f>1-H919/MAX(H$8:H919)</f>
        <v>0.10189626843686317</v>
      </c>
      <c r="N919" s="10">
        <f>1-I919/MAX(I$8:I919)</f>
        <v>0</v>
      </c>
      <c r="O919" s="10">
        <f>1-J919/MAX(J$8:J919)</f>
        <v>0.12442808387075144</v>
      </c>
      <c r="P919" s="10">
        <f>1-K919/MAX(K$8:K919)</f>
        <v>0</v>
      </c>
      <c r="Q919" s="36"/>
      <c r="R919" s="10"/>
      <c r="S919" s="10"/>
      <c r="T919" s="10"/>
      <c r="U919" s="11"/>
    </row>
    <row r="920" spans="2:21" x14ac:dyDescent="0.25">
      <c r="B920" s="32">
        <v>44152</v>
      </c>
      <c r="C920" s="10">
        <f>'Equity Fund Metrics'!G918</f>
        <v>-7.564430297335778E-3</v>
      </c>
      <c r="D920" s="10">
        <f>'Equity Fund Metrics'!H918</f>
        <v>-5.3782754788863629E-3</v>
      </c>
      <c r="E920" s="10">
        <f>'Equity Fund Metrics'!I918</f>
        <v>-2.1861548184494151E-3</v>
      </c>
      <c r="F920" s="10">
        <f>'Equity Fund Metrics'!J918</f>
        <v>-5.4875832198088333E-3</v>
      </c>
      <c r="G920" s="36"/>
      <c r="H920" s="10">
        <f t="array" ref="H920">PRODUCT(1+C$8:C920)</f>
        <v>3.4680213064399896</v>
      </c>
      <c r="I920" s="10">
        <f t="array" ref="I920">PRODUCT(1+D$8:D920)</f>
        <v>1.6371171342154904</v>
      </c>
      <c r="J920" s="10">
        <f t="array" ref="J920">PRODUCT(1+E$8:E920)</f>
        <v>2.1955660506080545</v>
      </c>
      <c r="K920" s="10">
        <f t="array" ref="K920">PRODUCT(1+F$8:F920)</f>
        <v>1.7060481513244885</v>
      </c>
      <c r="L920" s="36"/>
      <c r="M920" s="10">
        <f>1-H920/MAX(H$8:H920)</f>
        <v>0.10868991151404961</v>
      </c>
      <c r="N920" s="10">
        <f>1-I920/MAX(I$8:I920)</f>
        <v>5.3782754788863629E-3</v>
      </c>
      <c r="O920" s="10">
        <f>1-J920/MAX(J$8:J920)</f>
        <v>0.12634221963409642</v>
      </c>
      <c r="P920" s="10">
        <f>1-K920/MAX(K$8:K920)</f>
        <v>5.4875832198088004E-3</v>
      </c>
      <c r="Q920" s="36"/>
      <c r="R920" s="10"/>
      <c r="S920" s="10"/>
      <c r="T920" s="10"/>
      <c r="U920" s="11"/>
    </row>
    <row r="921" spans="2:21" x14ac:dyDescent="0.25">
      <c r="B921" s="32">
        <v>44153</v>
      </c>
      <c r="C921" s="10">
        <f>'Equity Fund Metrics'!G919</f>
        <v>-1.1391284216794251E-2</v>
      </c>
      <c r="D921" s="10">
        <f>'Equity Fund Metrics'!H919</f>
        <v>-1.203492360935754E-2</v>
      </c>
      <c r="E921" s="10">
        <f>'Equity Fund Metrics'!I919</f>
        <v>6.4363939256328884E-4</v>
      </c>
      <c r="F921" s="10">
        <f>'Equity Fund Metrics'!J919</f>
        <v>-1.2002741639729374E-2</v>
      </c>
      <c r="G921" s="36"/>
      <c r="H921" s="10">
        <f t="array" ref="H921">PRODUCT(1+C$8:C921)</f>
        <v>3.4285160900684337</v>
      </c>
      <c r="I921" s="10">
        <f t="array" ref="I921">PRODUCT(1+D$8:D921)</f>
        <v>1.6174145545656367</v>
      </c>
      <c r="J921" s="10">
        <f t="array" ref="J921">PRODUCT(1+E$8:E921)</f>
        <v>2.1969792034072007</v>
      </c>
      <c r="K921" s="10">
        <f t="array" ref="K921">PRODUCT(1+F$8:F921)</f>
        <v>1.6855708961392029</v>
      </c>
      <c r="L921" s="36"/>
      <c r="M921" s="10">
        <f>1-H921/MAX(H$8:H921)</f>
        <v>0.11884307805728911</v>
      </c>
      <c r="N921" s="10">
        <f>1-I921/MAX(I$8:I921)</f>
        <v>1.734847195370548E-2</v>
      </c>
      <c r="O921" s="10">
        <f>1-J921/MAX(J$8:J921)</f>
        <v>0.12577989907103349</v>
      </c>
      <c r="P921" s="10">
        <f>1-K921/MAX(K$8:K921)</f>
        <v>1.7424458815924249E-2</v>
      </c>
      <c r="Q921" s="36"/>
      <c r="R921" s="10"/>
      <c r="S921" s="10"/>
      <c r="T921" s="10"/>
      <c r="U921" s="11"/>
    </row>
    <row r="922" spans="2:21" x14ac:dyDescent="0.25">
      <c r="B922" s="32">
        <v>44154</v>
      </c>
      <c r="C922" s="10">
        <f>'Equity Fund Metrics'!G920</f>
        <v>5.1682477455978759E-3</v>
      </c>
      <c r="D922" s="10">
        <f>'Equity Fund Metrics'!H920</f>
        <v>4.210087649463512E-3</v>
      </c>
      <c r="E922" s="10">
        <f>'Equity Fund Metrics'!I920</f>
        <v>9.5816009613436393E-4</v>
      </c>
      <c r="F922" s="10">
        <f>'Equity Fund Metrics'!J920</f>
        <v>4.2579956542702297E-3</v>
      </c>
      <c r="G922" s="36"/>
      <c r="H922" s="10">
        <f t="array" ref="H922">PRODUCT(1+C$8:C922)</f>
        <v>3.4462355106216758</v>
      </c>
      <c r="I922" s="10">
        <f t="array" ref="I922">PRODUCT(1+D$8:D922)</f>
        <v>1.6242240116058759</v>
      </c>
      <c r="J922" s="10">
        <f t="array" ref="J922">PRODUCT(1+E$8:E922)</f>
        <v>2.1990842612119423</v>
      </c>
      <c r="K922" s="10">
        <f t="array" ref="K922">PRODUCT(1+F$8:F922)</f>
        <v>1.6927480496899281</v>
      </c>
      <c r="L922" s="36"/>
      <c r="M922" s="10">
        <f>1-H922/MAX(H$8:H922)</f>
        <v>0.1142890407819408</v>
      </c>
      <c r="N922" s="10">
        <f>1-I922/MAX(I$8:I922)</f>
        <v>1.3211422891751368E-2</v>
      </c>
      <c r="O922" s="10">
        <f>1-J922/MAX(J$8:J922)</f>
        <v>0.12494225625508482</v>
      </c>
      <c r="P922" s="10">
        <f>1-K922/MAX(K$8:K922)</f>
        <v>1.324065643157013E-2</v>
      </c>
      <c r="Q922" s="36"/>
      <c r="R922" s="10"/>
      <c r="S922" s="10"/>
      <c r="T922" s="10"/>
      <c r="U922" s="11"/>
    </row>
    <row r="923" spans="2:21" x14ac:dyDescent="0.25">
      <c r="B923" s="32">
        <v>44155</v>
      </c>
      <c r="C923" s="10">
        <f>'Equity Fund Metrics'!G921</f>
        <v>-1.0957576263299296E-2</v>
      </c>
      <c r="D923" s="10">
        <f>'Equity Fund Metrics'!H921</f>
        <v>-6.847615372343796E-3</v>
      </c>
      <c r="E923" s="10">
        <f>'Equity Fund Metrics'!I921</f>
        <v>-4.1099608909554997E-3</v>
      </c>
      <c r="F923" s="10">
        <f>'Equity Fund Metrics'!J921</f>
        <v>-7.0531134168915705E-3</v>
      </c>
      <c r="G923" s="36"/>
      <c r="H923" s="10">
        <f t="array" ref="H923">PRODUCT(1+C$8:C923)</f>
        <v>3.4084731221927487</v>
      </c>
      <c r="I923" s="10">
        <f t="array" ref="I923">PRODUCT(1+D$8:D923)</f>
        <v>1.6131019502958737</v>
      </c>
      <c r="J923" s="10">
        <f t="array" ref="J923">PRODUCT(1+E$8:E923)</f>
        <v>2.1900461109024456</v>
      </c>
      <c r="K923" s="10">
        <f t="array" ref="K923">PRODUCT(1+F$8:F923)</f>
        <v>1.680808905709243</v>
      </c>
      <c r="L923" s="36"/>
      <c r="M923" s="10">
        <f>1-H923/MAX(H$8:H923)</f>
        <v>0.12399428616481256</v>
      </c>
      <c r="N923" s="10">
        <f>1-I923/MAX(I$8:I923)</f>
        <v>1.9968571521611023E-2</v>
      </c>
      <c r="O923" s="10">
        <f>1-J923/MAX(J$8:J923)</f>
        <v>0.1285387093592042</v>
      </c>
      <c r="P923" s="10">
        <f>1-K923/MAX(K$8:K923)</f>
        <v>2.0200381996935746E-2</v>
      </c>
      <c r="Q923" s="36"/>
      <c r="R923" s="10"/>
      <c r="S923" s="10"/>
      <c r="T923" s="10"/>
      <c r="U923" s="11"/>
    </row>
    <row r="924" spans="2:21" x14ac:dyDescent="0.25">
      <c r="B924" s="32">
        <v>44158</v>
      </c>
      <c r="C924" s="10">
        <f>'Equity Fund Metrics'!G922</f>
        <v>-2.9742562443406118E-2</v>
      </c>
      <c r="D924" s="10">
        <f>'Equity Fund Metrics'!H922</f>
        <v>5.9942565744501852E-3</v>
      </c>
      <c r="E924" s="10">
        <f>'Equity Fund Metrics'!I922</f>
        <v>-3.5736819017856303E-2</v>
      </c>
      <c r="F924" s="10">
        <f>'Equity Fund Metrics'!J922</f>
        <v>4.2074156235573697E-3</v>
      </c>
      <c r="G924" s="36"/>
      <c r="H924" s="10">
        <f t="array" ref="H924">PRODUCT(1+C$8:C924)</f>
        <v>3.3070963975192593</v>
      </c>
      <c r="I924" s="10">
        <f t="array" ref="I924">PRODUCT(1+D$8:D924)</f>
        <v>1.6227712972666932</v>
      </c>
      <c r="J924" s="10">
        <f t="array" ref="J924">PRODUCT(1+E$8:E924)</f>
        <v>2.1117808293963649</v>
      </c>
      <c r="K924" s="10">
        <f t="array" ref="K924">PRODUCT(1+F$8:F924)</f>
        <v>1.6878807673593386</v>
      </c>
      <c r="L924" s="36"/>
      <c r="M924" s="10">
        <f>1-H924/MAX(H$8:H924)</f>
        <v>0.15004894080933628</v>
      </c>
      <c r="N924" s="10">
        <f>1-I924/MAX(I$8:I924)</f>
        <v>1.4094011688286612E-2</v>
      </c>
      <c r="O924" s="10">
        <f>1-J924/MAX(J$8:J924)</f>
        <v>0.15968196378390176</v>
      </c>
      <c r="P924" s="10">
        <f>1-K924/MAX(K$8:K924)</f>
        <v>1.607795777619403E-2</v>
      </c>
      <c r="Q924" s="36"/>
      <c r="R924" s="10"/>
      <c r="S924" s="10"/>
      <c r="T924" s="10"/>
      <c r="U924" s="11"/>
    </row>
    <row r="925" spans="2:21" x14ac:dyDescent="0.25">
      <c r="B925" s="32">
        <v>44159</v>
      </c>
      <c r="C925" s="10">
        <f>'Equity Fund Metrics'!G923</f>
        <v>1.1594191157386025E-2</v>
      </c>
      <c r="D925" s="10">
        <f>'Equity Fund Metrics'!H923</f>
        <v>1.6113879385653895E-2</v>
      </c>
      <c r="E925" s="10">
        <f>'Equity Fund Metrics'!I923</f>
        <v>-4.5196882282678708E-3</v>
      </c>
      <c r="F925" s="10">
        <f>'Equity Fund Metrics'!J923</f>
        <v>1.58878949742405E-2</v>
      </c>
      <c r="G925" s="36"/>
      <c r="H925" s="10">
        <f t="array" ref="H925">PRODUCT(1+C$8:C925)</f>
        <v>3.3454395053280002</v>
      </c>
      <c r="I925" s="10">
        <f t="array" ref="I925">PRODUCT(1+D$8:D925)</f>
        <v>1.6489204382213498</v>
      </c>
      <c r="J925" s="10">
        <f t="array" ref="J925">PRODUCT(1+E$8:E925)</f>
        <v>2.1022362384410602</v>
      </c>
      <c r="K925" s="10">
        <f t="array" ref="K925">PRODUCT(1+F$8:F925)</f>
        <v>1.7146976397201841</v>
      </c>
      <c r="L925" s="36"/>
      <c r="M925" s="10">
        <f>1-H925/MAX(H$8:H925)</f>
        <v>0.140194445754657</v>
      </c>
      <c r="N925" s="10">
        <f>1-I925/MAX(I$8:I925)</f>
        <v>0</v>
      </c>
      <c r="O925" s="10">
        <f>1-J925/MAX(J$8:J925)</f>
        <v>0.16347993932018889</v>
      </c>
      <c r="P925" s="10">
        <f>1-K925/MAX(K$8:K925)</f>
        <v>4.4550770650209071E-4</v>
      </c>
      <c r="Q925" s="36"/>
      <c r="R925" s="10"/>
      <c r="S925" s="10"/>
      <c r="T925" s="10"/>
      <c r="U925" s="11"/>
    </row>
    <row r="926" spans="2:21" x14ac:dyDescent="0.25">
      <c r="B926" s="32">
        <v>44160</v>
      </c>
      <c r="C926" s="10">
        <f>'Equity Fund Metrics'!G924</f>
        <v>7.4671744444905208E-3</v>
      </c>
      <c r="D926" s="10">
        <f>'Equity Fund Metrics'!H924</f>
        <v>-1.5418521472112534E-3</v>
      </c>
      <c r="E926" s="10">
        <f>'Equity Fund Metrics'!I924</f>
        <v>9.0090265917017742E-3</v>
      </c>
      <c r="F926" s="10">
        <f>'Equity Fund Metrics'!J924</f>
        <v>-1.0914008176261644E-3</v>
      </c>
      <c r="G926" s="36"/>
      <c r="H926" s="10">
        <f t="array" ref="H926">PRODUCT(1+C$8:C926)</f>
        <v>3.3704204857077742</v>
      </c>
      <c r="I926" s="10">
        <f t="array" ref="I926">PRODUCT(1+D$8:D926)</f>
        <v>1.6463780467030977</v>
      </c>
      <c r="J926" s="10">
        <f t="array" ref="J926">PRODUCT(1+E$8:E926)</f>
        <v>2.1211753406152147</v>
      </c>
      <c r="K926" s="10">
        <f t="array" ref="K926">PRODUCT(1+F$8:F926)</f>
        <v>1.7128262173142119</v>
      </c>
      <c r="L926" s="36"/>
      <c r="M926" s="10">
        <f>1-H926/MAX(H$8:H926)</f>
        <v>0.1337741276927652</v>
      </c>
      <c r="N926" s="10">
        <f>1-I926/MAX(I$8:I926)</f>
        <v>1.5418521472112534E-3</v>
      </c>
      <c r="O926" s="10">
        <f>1-J926/MAX(J$8:J926)</f>
        <v>0.15594370784903255</v>
      </c>
      <c r="P926" s="10">
        <f>1-K926/MAX(K$8:K926)</f>
        <v>1.5364222966530727E-3</v>
      </c>
      <c r="Q926" s="36"/>
      <c r="R926" s="10"/>
      <c r="S926" s="10"/>
      <c r="T926" s="10"/>
      <c r="U926" s="11"/>
    </row>
    <row r="927" spans="2:21" x14ac:dyDescent="0.25">
      <c r="B927" s="32">
        <v>44162</v>
      </c>
      <c r="C927" s="10">
        <f>'Equity Fund Metrics'!G925</f>
        <v>4.8262872445499205E-3</v>
      </c>
      <c r="D927" s="10">
        <f>'Equity Fund Metrics'!H925</f>
        <v>2.785065718600821E-3</v>
      </c>
      <c r="E927" s="10">
        <f>'Equity Fund Metrics'!I925</f>
        <v>2.0412215259490996E-3</v>
      </c>
      <c r="F927" s="10">
        <f>'Equity Fund Metrics'!J925</f>
        <v>2.8871267948982759E-3</v>
      </c>
      <c r="G927" s="36"/>
      <c r="H927" s="10">
        <f t="array" ref="H927">PRODUCT(1+C$8:C927)</f>
        <v>3.3866871031067154</v>
      </c>
      <c r="I927" s="10">
        <f t="array" ref="I927">PRODUCT(1+D$8:D927)</f>
        <v>1.6509633177608276</v>
      </c>
      <c r="J927" s="10">
        <f t="array" ref="J927">PRODUCT(1+E$8:E927)</f>
        <v>2.1255051293807909</v>
      </c>
      <c r="K927" s="10">
        <f t="array" ref="K927">PRODUCT(1+F$8:F927)</f>
        <v>1.717771363781224</v>
      </c>
      <c r="L927" s="36"/>
      <c r="M927" s="10">
        <f>1-H927/MAX(H$8:H927)</f>
        <v>0.12959347281434974</v>
      </c>
      <c r="N927" s="10">
        <f>1-I927/MAX(I$8:I927)</f>
        <v>0</v>
      </c>
      <c r="O927" s="10">
        <f>1-J927/MAX(J$8:J927)</f>
        <v>0.15422080197638122</v>
      </c>
      <c r="P927" s="10">
        <f>1-K927/MAX(K$8:K927)</f>
        <v>0</v>
      </c>
      <c r="Q927" s="36"/>
      <c r="R927" s="10"/>
      <c r="S927" s="10"/>
      <c r="T927" s="10"/>
      <c r="U927" s="11"/>
    </row>
    <row r="928" spans="2:21" x14ac:dyDescent="0.25">
      <c r="B928" s="32">
        <v>44165</v>
      </c>
      <c r="C928" s="10">
        <f>'Equity Fund Metrics'!G926</f>
        <v>2.1099728480816315E-2</v>
      </c>
      <c r="D928" s="10">
        <f>'Equity Fund Metrics'!H926</f>
        <v>-4.4270935279934198E-3</v>
      </c>
      <c r="E928" s="10">
        <f>'Equity Fund Metrics'!I926</f>
        <v>2.5526822008809735E-2</v>
      </c>
      <c r="F928" s="10">
        <f>'Equity Fund Metrics'!J926</f>
        <v>-3.1507524275529324E-3</v>
      </c>
      <c r="G928" s="36"/>
      <c r="H928" s="10">
        <f t="array" ref="H928">PRODUCT(1+C$8:C928)</f>
        <v>3.4581452814317495</v>
      </c>
      <c r="I928" s="10">
        <f t="array" ref="I928">PRODUCT(1+D$8:D928)</f>
        <v>1.643654348741814</v>
      </c>
      <c r="J928" s="10">
        <f t="array" ref="J928">PRODUCT(1+E$8:E928)</f>
        <v>2.1797625204973063</v>
      </c>
      <c r="K928" s="10">
        <f t="array" ref="K928">PRODUCT(1+F$8:F928)</f>
        <v>1.7123590914868094</v>
      </c>
      <c r="L928" s="36"/>
      <c r="M928" s="10">
        <f>1-H928/MAX(H$8:H928)</f>
        <v>0.11122813142280219</v>
      </c>
      <c r="N928" s="10">
        <f>1-I928/MAX(I$8:I928)</f>
        <v>4.4270935279934198E-3</v>
      </c>
      <c r="O928" s="10">
        <f>1-J928/MAX(J$8:J928)</f>
        <v>0.13263074692967847</v>
      </c>
      <c r="P928" s="10">
        <f>1-K928/MAX(K$8:K928)</f>
        <v>3.1507524275529164E-3</v>
      </c>
      <c r="Q928" s="36"/>
      <c r="R928" s="10"/>
      <c r="S928" s="10"/>
      <c r="T928" s="10"/>
      <c r="U928" s="11"/>
    </row>
    <row r="929" spans="2:21" x14ac:dyDescent="0.25">
      <c r="B929" s="32">
        <v>44166</v>
      </c>
      <c r="C929" s="10">
        <f>'Equity Fund Metrics'!G927</f>
        <v>3.0827343299176579E-2</v>
      </c>
      <c r="D929" s="10">
        <f>'Equity Fund Metrics'!H927</f>
        <v>1.0937249131353965E-2</v>
      </c>
      <c r="E929" s="10">
        <f>'Equity Fund Metrics'!I927</f>
        <v>1.9890094167822614E-2</v>
      </c>
      <c r="F929" s="10">
        <f>'Equity Fund Metrics'!J927</f>
        <v>1.1931753839745096E-2</v>
      </c>
      <c r="G929" s="36"/>
      <c r="H929" s="10">
        <f t="array" ref="H929">PRODUCT(1+C$8:C929)</f>
        <v>3.5647507132008736</v>
      </c>
      <c r="I929" s="10">
        <f t="array" ref="I929">PRODUCT(1+D$8:D929)</f>
        <v>1.6616314058398367</v>
      </c>
      <c r="J929" s="10">
        <f t="array" ref="J929">PRODUCT(1+E$8:E929)</f>
        <v>2.2231182022934881</v>
      </c>
      <c r="K929" s="10">
        <f t="array" ref="K929">PRODUCT(1+F$8:F929)</f>
        <v>1.7327905386516793</v>
      </c>
      <c r="L929" s="36"/>
      <c r="M929" s="10">
        <f>1-H929/MAX(H$8:H929)</f>
        <v>8.3829655915522272E-2</v>
      </c>
      <c r="N929" s="10">
        <f>1-I929/MAX(I$8:I929)</f>
        <v>0</v>
      </c>
      <c r="O929" s="10">
        <f>1-J929/MAX(J$8:J929)</f>
        <v>0.1153786908078358</v>
      </c>
      <c r="P929" s="10">
        <f>1-K929/MAX(K$8:K929)</f>
        <v>0</v>
      </c>
      <c r="Q929" s="36"/>
      <c r="R929" s="10"/>
      <c r="S929" s="10"/>
      <c r="T929" s="10"/>
      <c r="U929" s="11"/>
    </row>
    <row r="930" spans="2:21" x14ac:dyDescent="0.25">
      <c r="B930" s="32">
        <v>44167</v>
      </c>
      <c r="C930" s="10">
        <f>'Equity Fund Metrics'!G928</f>
        <v>2.9334985149922499E-3</v>
      </c>
      <c r="D930" s="10">
        <f>'Equity Fund Metrics'!H928</f>
        <v>2.1037970822268548E-3</v>
      </c>
      <c r="E930" s="10">
        <f>'Equity Fund Metrics'!I928</f>
        <v>8.297014327653951E-4</v>
      </c>
      <c r="F930" s="10">
        <f>'Equity Fund Metrics'!J928</f>
        <v>2.1452821538651247E-3</v>
      </c>
      <c r="G930" s="36"/>
      <c r="H930" s="10">
        <f t="array" ref="H930">PRODUCT(1+C$8:C930)</f>
        <v>3.5752079041243658</v>
      </c>
      <c r="I930" s="10">
        <f t="array" ref="I930">PRODUCT(1+D$8:D930)</f>
        <v>1.6651271411431792</v>
      </c>
      <c r="J930" s="10">
        <f t="array" ref="J930">PRODUCT(1+E$8:E930)</f>
        <v>2.224962726651138</v>
      </c>
      <c r="K930" s="10">
        <f t="array" ref="K930">PRODUCT(1+F$8:F930)</f>
        <v>1.7365078632706352</v>
      </c>
      <c r="L930" s="36"/>
      <c r="M930" s="10">
        <f>1-H930/MAX(H$8:H930)</f>
        <v>8.1142071571670527E-2</v>
      </c>
      <c r="N930" s="10">
        <f>1-I930/MAX(I$8:I930)</f>
        <v>0</v>
      </c>
      <c r="O930" s="10">
        <f>1-J930/MAX(J$8:J930)</f>
        <v>0.11464471924014419</v>
      </c>
      <c r="P930" s="10">
        <f>1-K930/MAX(K$8:K930)</f>
        <v>0</v>
      </c>
      <c r="Q930" s="36"/>
      <c r="R930" s="10"/>
      <c r="S930" s="10"/>
      <c r="T930" s="10"/>
      <c r="U930" s="11"/>
    </row>
    <row r="931" spans="2:21" x14ac:dyDescent="0.25">
      <c r="B931" s="32">
        <v>44168</v>
      </c>
      <c r="C931" s="10">
        <f>'Equity Fund Metrics'!G929</f>
        <v>-1.1374439310505302E-3</v>
      </c>
      <c r="D931" s="10">
        <f>'Equity Fund Metrics'!H929</f>
        <v>-2.7263577644076609E-4</v>
      </c>
      <c r="E931" s="10">
        <f>'Equity Fund Metrics'!I929</f>
        <v>-8.6480815460976412E-4</v>
      </c>
      <c r="F931" s="10">
        <f>'Equity Fund Metrics'!J929</f>
        <v>-3.1587618417125429E-4</v>
      </c>
      <c r="G931" s="36"/>
      <c r="H931" s="10">
        <f t="array" ref="H931">PRODUCT(1+C$8:C931)</f>
        <v>3.5711413055915755</v>
      </c>
      <c r="I931" s="10">
        <f t="array" ref="I931">PRODUCT(1+D$8:D931)</f>
        <v>1.6646731679121809</v>
      </c>
      <c r="J931" s="10">
        <f t="array" ref="J931">PRODUCT(1+E$8:E931)</f>
        <v>2.2230385607414274</v>
      </c>
      <c r="K931" s="10">
        <f t="array" ref="K931">PRODUCT(1+F$8:F931)</f>
        <v>1.7359593417930019</v>
      </c>
      <c r="L931" s="36"/>
      <c r="M931" s="10">
        <f>1-H931/MAX(H$8:H931)</f>
        <v>8.2187220945859063E-2</v>
      </c>
      <c r="N931" s="10">
        <f>1-I931/MAX(I$8:I931)</f>
        <v>2.7263577644087711E-4</v>
      </c>
      <c r="O931" s="10">
        <f>1-J931/MAX(J$8:J931)</f>
        <v>0.11541038170667217</v>
      </c>
      <c r="P931" s="10">
        <f>1-K931/MAX(K$8:K931)</f>
        <v>3.1587618417128205E-4</v>
      </c>
      <c r="Q931" s="36"/>
      <c r="R931" s="10"/>
      <c r="S931" s="10"/>
      <c r="T931" s="10"/>
      <c r="U931" s="11"/>
    </row>
    <row r="932" spans="2:21" x14ac:dyDescent="0.25">
      <c r="B932" s="32">
        <v>44169</v>
      </c>
      <c r="C932" s="10">
        <f>'Equity Fund Metrics'!G930</f>
        <v>-5.6124824420422659E-3</v>
      </c>
      <c r="D932" s="10">
        <f>'Equity Fund Metrics'!H930</f>
        <v>8.6177249688645929E-3</v>
      </c>
      <c r="E932" s="10">
        <f>'Equity Fund Metrics'!I930</f>
        <v>-1.4230207410906859E-2</v>
      </c>
      <c r="F932" s="10">
        <f>'Equity Fund Metrics'!J930</f>
        <v>7.90621459831925E-3</v>
      </c>
      <c r="G932" s="36"/>
      <c r="H932" s="10">
        <f t="array" ref="H932">PRODUCT(1+C$8:C932)</f>
        <v>3.5510983377158909</v>
      </c>
      <c r="I932" s="10">
        <f t="array" ref="I932">PRODUCT(1+D$8:D932)</f>
        <v>1.6790188634362966</v>
      </c>
      <c r="J932" s="10">
        <f t="array" ref="J932">PRODUCT(1+E$8:E932)</f>
        <v>2.1914042609396329</v>
      </c>
      <c r="K932" s="10">
        <f t="array" ref="K932">PRODUCT(1+F$8:F932)</f>
        <v>1.7496842088831746</v>
      </c>
      <c r="L932" s="36"/>
      <c r="M932" s="10">
        <f>1-H932/MAX(H$8:H932)</f>
        <v>8.7338429053382405E-2</v>
      </c>
      <c r="N932" s="10">
        <f>1-I932/MAX(I$8:I932)</f>
        <v>0</v>
      </c>
      <c r="O932" s="10">
        <f>1-J932/MAX(J$8:J932)</f>
        <v>0.12799827544852116</v>
      </c>
      <c r="P932" s="10">
        <f>1-K932/MAX(K$8:K932)</f>
        <v>0</v>
      </c>
      <c r="Q932" s="36"/>
      <c r="R932" s="10"/>
      <c r="S932" s="10"/>
      <c r="T932" s="10"/>
      <c r="U932" s="11"/>
    </row>
    <row r="933" spans="2:21" x14ac:dyDescent="0.25">
      <c r="B933" s="32">
        <v>44172</v>
      </c>
      <c r="C933" s="10">
        <f>'Equity Fund Metrics'!G931</f>
        <v>1.2269954464953603E-2</v>
      </c>
      <c r="D933" s="10">
        <f>'Equity Fund Metrics'!H931</f>
        <v>-2.0551411927234309E-3</v>
      </c>
      <c r="E933" s="10">
        <f>'Equity Fund Metrics'!I931</f>
        <v>1.4325095657677034E-2</v>
      </c>
      <c r="F933" s="10">
        <f>'Equity Fund Metrics'!J931</f>
        <v>-1.338886409839579E-3</v>
      </c>
      <c r="G933" s="36"/>
      <c r="H933" s="10">
        <f t="array" ref="H933">PRODUCT(1+C$8:C933)</f>
        <v>3.5946701526202371</v>
      </c>
      <c r="I933" s="10">
        <f t="array" ref="I933">PRODUCT(1+D$8:D933)</f>
        <v>1.6755682426066889</v>
      </c>
      <c r="J933" s="10">
        <f t="array" ref="J933">PRODUCT(1+E$8:E933)</f>
        <v>2.2227963366022343</v>
      </c>
      <c r="K933" s="10">
        <f t="array" ref="K933">PRODUCT(1+F$8:F933)</f>
        <v>1.7473415804743899</v>
      </c>
      <c r="L933" s="36"/>
      <c r="M933" s="10">
        <f>1-H933/MAX(H$8:H933)</f>
        <v>7.6140113135954479E-2</v>
      </c>
      <c r="N933" s="10">
        <f>1-I933/MAX(I$8:I933)</f>
        <v>2.0551411927234309E-3</v>
      </c>
      <c r="O933" s="10">
        <f>1-J933/MAX(J$8:J933)</f>
        <v>0.1155067673306619</v>
      </c>
      <c r="P933" s="10">
        <f>1-K933/MAX(K$8:K933)</f>
        <v>1.3388864098395903E-3</v>
      </c>
      <c r="Q933" s="36"/>
      <c r="R933" s="10"/>
      <c r="S933" s="10"/>
      <c r="T933" s="10"/>
      <c r="U933" s="11"/>
    </row>
    <row r="934" spans="2:21" x14ac:dyDescent="0.25">
      <c r="B934" s="32">
        <v>44173</v>
      </c>
      <c r="C934" s="10">
        <f>'Equity Fund Metrics'!G932</f>
        <v>5.0908472511637104E-3</v>
      </c>
      <c r="D934" s="10">
        <f>'Equity Fund Metrics'!H932</f>
        <v>2.9262871063255869E-3</v>
      </c>
      <c r="E934" s="10">
        <f>'Equity Fund Metrics'!I932</f>
        <v>2.1645601448381235E-3</v>
      </c>
      <c r="F934" s="10">
        <f>'Equity Fund Metrics'!J932</f>
        <v>3.0345151135674933E-3</v>
      </c>
      <c r="G934" s="36"/>
      <c r="H934" s="10">
        <f t="array" ref="H934">PRODUCT(1+C$8:C934)</f>
        <v>3.6129700692855442</v>
      </c>
      <c r="I934" s="10">
        <f t="array" ref="I934">PRODUCT(1+D$8:D934)</f>
        <v>1.6804714363507975</v>
      </c>
      <c r="J934" s="10">
        <f t="array" ref="J934">PRODUCT(1+E$8:E934)</f>
        <v>2.2276077129625356</v>
      </c>
      <c r="K934" s="10">
        <f t="array" ref="K934">PRODUCT(1+F$8:F934)</f>
        <v>1.7526439149089046</v>
      </c>
      <c r="L934" s="36"/>
      <c r="M934" s="10">
        <f>1-H934/MAX(H$8:H934)</f>
        <v>7.1436883570452192E-2</v>
      </c>
      <c r="N934" s="10">
        <f>1-I934/MAX(I$8:I934)</f>
        <v>0</v>
      </c>
      <c r="O934" s="10">
        <f>1-J934/MAX(J$8:J934)</f>
        <v>0.11359222853084683</v>
      </c>
      <c r="P934" s="10">
        <f>1-K934/MAX(K$8:K934)</f>
        <v>0</v>
      </c>
      <c r="Q934" s="36"/>
      <c r="R934" s="10"/>
      <c r="S934" s="10"/>
      <c r="T934" s="10"/>
      <c r="U934" s="11"/>
    </row>
    <row r="935" spans="2:21" x14ac:dyDescent="0.25">
      <c r="B935" s="32">
        <v>44174</v>
      </c>
      <c r="C935" s="10">
        <f>'Equity Fund Metrics'!G933</f>
        <v>-2.0903668968760725E-2</v>
      </c>
      <c r="D935" s="10">
        <f>'Equity Fund Metrics'!H933</f>
        <v>-8.9687747844541255E-3</v>
      </c>
      <c r="E935" s="10">
        <f>'Equity Fund Metrics'!I933</f>
        <v>-1.1934894184306599E-2</v>
      </c>
      <c r="F935" s="10">
        <f>'Equity Fund Metrics'!J933</f>
        <v>-9.5655194936694558E-3</v>
      </c>
      <c r="G935" s="36"/>
      <c r="H935" s="10">
        <f t="array" ref="H935">PRODUCT(1+C$8:C935)</f>
        <v>3.5374457389631586</v>
      </c>
      <c r="I935" s="10">
        <f t="array" ref="I935">PRODUCT(1+D$8:D935)</f>
        <v>1.6653996665064592</v>
      </c>
      <c r="J935" s="10">
        <f t="array" ref="J935">PRODUCT(1+E$8:E935)</f>
        <v>2.2010214506241823</v>
      </c>
      <c r="K935" s="10">
        <f t="array" ref="K935">PRODUCT(1+F$8:F935)</f>
        <v>1.7358789653753823</v>
      </c>
      <c r="L935" s="36"/>
      <c r="M935" s="10">
        <f>1-H935/MAX(H$8:H935)</f>
        <v>9.0847259572896299E-2</v>
      </c>
      <c r="N935" s="10">
        <f>1-I935/MAX(I$8:I935)</f>
        <v>8.9687747844540144E-3</v>
      </c>
      <c r="O935" s="10">
        <f>1-J935/MAX(J$8:J935)</f>
        <v>0.12417141148747823</v>
      </c>
      <c r="P935" s="10">
        <f>1-K935/MAX(K$8:K935)</f>
        <v>9.565519493669461E-3</v>
      </c>
      <c r="Q935" s="36"/>
      <c r="R935" s="10"/>
      <c r="S935" s="10"/>
      <c r="T935" s="10"/>
      <c r="U935" s="11"/>
    </row>
    <row r="936" spans="2:21" x14ac:dyDescent="0.25">
      <c r="B936" s="32">
        <v>44175</v>
      </c>
      <c r="C936" s="10">
        <f>'Equity Fund Metrics'!G934</f>
        <v>1.1988856575849693E-2</v>
      </c>
      <c r="D936" s="10">
        <f>'Equity Fund Metrics'!H934</f>
        <v>-3.2719431427596923E-4</v>
      </c>
      <c r="E936" s="10">
        <f>'Equity Fund Metrics'!I934</f>
        <v>1.2316050890125663E-2</v>
      </c>
      <c r="F936" s="10">
        <f>'Equity Fund Metrics'!J934</f>
        <v>2.8860823023031391E-4</v>
      </c>
      <c r="G936" s="36"/>
      <c r="H936" s="10">
        <f t="array" ref="H936">PRODUCT(1+C$8:C936)</f>
        <v>3.5798556685724385</v>
      </c>
      <c r="I936" s="10">
        <f t="array" ref="I936">PRODUCT(1+D$8:D936)</f>
        <v>1.6648547572045811</v>
      </c>
      <c r="J936" s="10">
        <f t="array" ref="J936">PRODUCT(1+E$8:E936)</f>
        <v>2.2281293428203282</v>
      </c>
      <c r="K936" s="10">
        <f t="array" ref="K936">PRODUCT(1+F$8:F936)</f>
        <v>1.7363799543314733</v>
      </c>
      <c r="L936" s="36"/>
      <c r="M936" s="10">
        <f>1-H936/MAX(H$8:H936)</f>
        <v>7.9947557762375054E-2</v>
      </c>
      <c r="N936" s="10">
        <f>1-I936/MAX(I$8:I936)</f>
        <v>9.2930345666145664E-3</v>
      </c>
      <c r="O936" s="10">
        <f>1-J936/MAX(J$8:J936)</f>
        <v>0.11338466202033104</v>
      </c>
      <c r="P936" s="10">
        <f>1-K936/MAX(K$8:K936)</f>
        <v>9.2796719510914727E-3</v>
      </c>
      <c r="Q936" s="36"/>
      <c r="R936" s="10"/>
      <c r="S936" s="10"/>
      <c r="T936" s="10"/>
      <c r="U936" s="11"/>
    </row>
    <row r="937" spans="2:21" x14ac:dyDescent="0.25">
      <c r="B937" s="32">
        <v>44176</v>
      </c>
      <c r="C937" s="10">
        <f>'Equity Fund Metrics'!G935</f>
        <v>-6.7348496443262462E-3</v>
      </c>
      <c r="D937" s="10">
        <f>'Equity Fund Metrics'!H935</f>
        <v>-1.1725256421484254E-3</v>
      </c>
      <c r="E937" s="10">
        <f>'Equity Fund Metrics'!I935</f>
        <v>-5.5623240021778209E-3</v>
      </c>
      <c r="F937" s="10">
        <f>'Equity Fund Metrics'!J935</f>
        <v>-1.4506418422573163E-3</v>
      </c>
      <c r="G937" s="36"/>
      <c r="H937" s="10">
        <f t="array" ref="H937">PRODUCT(1+C$8:C937)</f>
        <v>3.555745878896214</v>
      </c>
      <c r="I937" s="10">
        <f t="array" ref="I937">PRODUCT(1+D$8:D937)</f>
        <v>1.6629026723113058</v>
      </c>
      <c r="J937" s="10">
        <f t="array" ref="J937">PRODUCT(1+E$8:E937)</f>
        <v>2.215735765496802</v>
      </c>
      <c r="K937" s="10">
        <f t="array" ref="K937">PRODUCT(1+F$8:F937)</f>
        <v>1.7338610889156632</v>
      </c>
      <c r="L937" s="36"/>
      <c r="M937" s="10">
        <f>1-H937/MAX(H$8:H937)</f>
        <v>8.6143972625740695E-2</v>
      </c>
      <c r="N937" s="10">
        <f>1-I937/MAX(I$8:I937)</f>
        <v>1.0454663887440319E-2</v>
      </c>
      <c r="O937" s="10">
        <f>1-J937/MAX(J$8:J937)</f>
        <v>0.11831630379547431</v>
      </c>
      <c r="P937" s="10">
        <f>1-K937/MAX(K$8:K937)</f>
        <v>1.0716852312934178E-2</v>
      </c>
      <c r="Q937" s="36"/>
      <c r="R937" s="10"/>
      <c r="S937" s="10"/>
      <c r="T937" s="10"/>
      <c r="U937" s="11"/>
    </row>
    <row r="938" spans="2:21" x14ac:dyDescent="0.25">
      <c r="B938" s="32">
        <v>44179</v>
      </c>
      <c r="C938" s="10">
        <f>'Equity Fund Metrics'!G936</f>
        <v>-5.1466388646245198E-3</v>
      </c>
      <c r="D938" s="10">
        <f>'Equity Fund Metrics'!H936</f>
        <v>-4.4772929510351611E-3</v>
      </c>
      <c r="E938" s="10">
        <f>'Equity Fund Metrics'!I936</f>
        <v>-6.6934591358935869E-4</v>
      </c>
      <c r="F938" s="10">
        <f>'Equity Fund Metrics'!J936</f>
        <v>-4.5107602467146287E-3</v>
      </c>
      <c r="G938" s="36"/>
      <c r="H938" s="10">
        <f t="array" ref="H938">PRODUCT(1+C$8:C938)</f>
        <v>3.5374457389631582</v>
      </c>
      <c r="I938" s="10">
        <f t="array" ref="I938">PRODUCT(1+D$8:D938)</f>
        <v>1.6554573698983088</v>
      </c>
      <c r="J938" s="10">
        <f t="array" ref="J938">PRODUCT(1+E$8:E938)</f>
        <v>2.2142526718165727</v>
      </c>
      <c r="K938" s="10">
        <f t="array" ref="K938">PRODUCT(1+F$8:F938)</f>
        <v>1.726040057242457</v>
      </c>
      <c r="L938" s="36"/>
      <c r="M938" s="10">
        <f>1-H938/MAX(H$8:H938)</f>
        <v>9.0847259572896411E-2</v>
      </c>
      <c r="N938" s="10">
        <f>1-I938/MAX(I$8:I938)</f>
        <v>1.4885148245546875E-2</v>
      </c>
      <c r="O938" s="10">
        <f>1-J938/MAX(J$8:J938)</f>
        <v>0.1189064551746073</v>
      </c>
      <c r="P938" s="10">
        <f>1-K938/MAX(K$8:K938)</f>
        <v>1.5179271408265693E-2</v>
      </c>
      <c r="Q938" s="36"/>
      <c r="R938" s="10"/>
      <c r="S938" s="10"/>
      <c r="T938" s="10"/>
      <c r="U938" s="11"/>
    </row>
    <row r="939" spans="2:21" x14ac:dyDescent="0.25">
      <c r="B939" s="32">
        <v>44180</v>
      </c>
      <c r="C939" s="10">
        <f>'Equity Fund Metrics'!G937</f>
        <v>5.0090371960601621E-2</v>
      </c>
      <c r="D939" s="10">
        <f>'Equity Fund Metrics'!H937</f>
        <v>1.3519454318182467E-2</v>
      </c>
      <c r="E939" s="10">
        <f>'Equity Fund Metrics'!I937</f>
        <v>3.6570917642419154E-2</v>
      </c>
      <c r="F939" s="10">
        <f>'Equity Fund Metrics'!J937</f>
        <v>1.5348000200303424E-2</v>
      </c>
      <c r="G939" s="36"/>
      <c r="H939" s="10">
        <f t="array" ref="H939">PRODUCT(1+C$8:C939)</f>
        <v>3.7146377118182681</v>
      </c>
      <c r="I939" s="10">
        <f t="array" ref="I939">PRODUCT(1+D$8:D939)</f>
        <v>1.6778382501863476</v>
      </c>
      <c r="J939" s="10">
        <f t="array" ref="J939">PRODUCT(1+E$8:E939)</f>
        <v>2.2952299239170832</v>
      </c>
      <c r="K939" s="10">
        <f t="array" ref="K939">PRODUCT(1+F$8:F939)</f>
        <v>1.7525313203867461</v>
      </c>
      <c r="L939" s="36"/>
      <c r="M939" s="10">
        <f>1-H939/MAX(H$8:H939)</f>
        <v>4.5307460635902519E-2</v>
      </c>
      <c r="N939" s="10">
        <f>1-I939/MAX(I$8:I939)</f>
        <v>1.5669330090893885E-3</v>
      </c>
      <c r="O939" s="10">
        <f>1-J939/MAX(J$8:J939)</f>
        <v>8.6684055711530594E-2</v>
      </c>
      <c r="P939" s="10">
        <f>1-K939/MAX(K$8:K939)</f>
        <v>6.4242668576741657E-5</v>
      </c>
      <c r="Q939" s="36"/>
      <c r="R939" s="10"/>
      <c r="S939" s="10"/>
      <c r="T939" s="10"/>
      <c r="U939" s="11"/>
    </row>
    <row r="940" spans="2:21" x14ac:dyDescent="0.25">
      <c r="B940" s="32">
        <v>44181</v>
      </c>
      <c r="C940" s="10">
        <f>'Equity Fund Metrics'!G938</f>
        <v>-5.4749506133366932E-4</v>
      </c>
      <c r="D940" s="10">
        <f>'Equity Fund Metrics'!H938</f>
        <v>1.5693921414399181E-3</v>
      </c>
      <c r="E940" s="10">
        <f>'Equity Fund Metrics'!I938</f>
        <v>-2.1168872027735874E-3</v>
      </c>
      <c r="F940" s="10">
        <f>'Equity Fund Metrics'!J938</f>
        <v>1.4635477813012387E-3</v>
      </c>
      <c r="G940" s="36"/>
      <c r="H940" s="10">
        <f t="array" ref="H940">PRODUCT(1+C$8:C940)</f>
        <v>3.7126039660164039</v>
      </c>
      <c r="I940" s="10">
        <f t="array" ref="I940">PRODUCT(1+D$8:D940)</f>
        <v>1.6804714363507973</v>
      </c>
      <c r="J940" s="10">
        <f t="array" ref="J940">PRODUCT(1+E$8:E940)</f>
        <v>2.2903711810637204</v>
      </c>
      <c r="K940" s="10">
        <f t="array" ref="K940">PRODUCT(1+F$8:F940)</f>
        <v>1.755096233712359</v>
      </c>
      <c r="L940" s="36"/>
      <c r="M940" s="10">
        <f>1-H940/MAX(H$8:H940)</f>
        <v>4.5830150086296428E-2</v>
      </c>
      <c r="N940" s="10">
        <f>1-I940/MAX(I$8:I940)</f>
        <v>0</v>
      </c>
      <c r="O940" s="10">
        <f>1-J940/MAX(J$8:J940)</f>
        <v>8.8617442546083836E-2</v>
      </c>
      <c r="P940" s="10">
        <f>1-K940/MAX(K$8:K940)</f>
        <v>0</v>
      </c>
      <c r="Q940" s="36"/>
      <c r="R940" s="10"/>
      <c r="S940" s="10"/>
      <c r="T940" s="10"/>
      <c r="U940" s="11"/>
    </row>
    <row r="941" spans="2:21" x14ac:dyDescent="0.25">
      <c r="B941" s="32">
        <v>44182</v>
      </c>
      <c r="C941" s="10">
        <f>'Equity Fund Metrics'!G939</f>
        <v>6.9635933137415229E-3</v>
      </c>
      <c r="D941" s="10">
        <f>'Equity Fund Metrics'!H939</f>
        <v>5.5920295211899784E-3</v>
      </c>
      <c r="E941" s="10">
        <f>'Equity Fund Metrics'!I939</f>
        <v>1.3715637925515445E-3</v>
      </c>
      <c r="F941" s="10">
        <f>'Equity Fund Metrics'!J939</f>
        <v>5.6606077108175556E-3</v>
      </c>
      <c r="G941" s="36"/>
      <c r="H941" s="10">
        <f t="array" ref="H941">PRODUCT(1+C$8:C941)</f>
        <v>3.7384570301707258</v>
      </c>
      <c r="I941" s="10">
        <f t="array" ref="I941">PRODUCT(1+D$8:D941)</f>
        <v>1.6898686822323874</v>
      </c>
      <c r="J941" s="10">
        <f t="array" ref="J941">PRODUCT(1+E$8:E941)</f>
        <v>2.2935125712471711</v>
      </c>
      <c r="K941" s="10">
        <f t="array" ref="K941">PRODUCT(1+F$8:F941)</f>
        <v>1.7650311449861378</v>
      </c>
      <c r="L941" s="36"/>
      <c r="M941" s="10">
        <f>1-H941/MAX(H$8:H941)</f>
        <v>3.9185699299263632E-2</v>
      </c>
      <c r="N941" s="10">
        <f>1-I941/MAX(I$8:I941)</f>
        <v>0</v>
      </c>
      <c r="O941" s="10">
        <f>1-J941/MAX(J$8:J941)</f>
        <v>8.7367423229116947E-2</v>
      </c>
      <c r="P941" s="10">
        <f>1-K941/MAX(K$8:K941)</f>
        <v>0</v>
      </c>
      <c r="Q941" s="36"/>
      <c r="R941" s="10"/>
      <c r="S941" s="10"/>
      <c r="T941" s="10"/>
      <c r="U941" s="11"/>
    </row>
    <row r="942" spans="2:21" x14ac:dyDescent="0.25">
      <c r="B942" s="32">
        <v>44183</v>
      </c>
      <c r="C942" s="10">
        <f>'Equity Fund Metrics'!G940</f>
        <v>-1.5850847674653612E-2</v>
      </c>
      <c r="D942" s="10">
        <f>'Equity Fund Metrics'!H940</f>
        <v>-3.992837831448659E-3</v>
      </c>
      <c r="E942" s="10">
        <f>'Equity Fund Metrics'!I940</f>
        <v>-1.1858009843204953E-2</v>
      </c>
      <c r="F942" s="10">
        <f>'Equity Fund Metrics'!J940</f>
        <v>-4.5857383236089068E-3</v>
      </c>
      <c r="G942" s="36"/>
      <c r="H942" s="10">
        <f t="array" ref="H942">PRODUCT(1+C$8:C942)</f>
        <v>3.6791993172472517</v>
      </c>
      <c r="I942" s="10">
        <f t="array" ref="I942">PRODUCT(1+D$8:D942)</f>
        <v>1.6831213106277896</v>
      </c>
      <c r="J942" s="10">
        <f t="array" ref="J942">PRODUCT(1+E$8:E942)</f>
        <v>2.2663160766018078</v>
      </c>
      <c r="K942" s="10">
        <f t="array" ref="K942">PRODUCT(1+F$8:F942)</f>
        <v>1.7569371740222115</v>
      </c>
      <c r="L942" s="36"/>
      <c r="M942" s="10">
        <f>1-H942/MAX(H$8:H942)</f>
        <v>5.4415420423299832E-2</v>
      </c>
      <c r="N942" s="10">
        <f>1-I942/MAX(I$8:I942)</f>
        <v>3.992837831448659E-3</v>
      </c>
      <c r="O942" s="10">
        <f>1-J942/MAX(J$8:J942)</f>
        <v>9.8189429307695697E-2</v>
      </c>
      <c r="P942" s="10">
        <f>1-K942/MAX(K$8:K942)</f>
        <v>4.5857383236089788E-3</v>
      </c>
      <c r="Q942" s="36"/>
      <c r="R942" s="10"/>
      <c r="S942" s="10"/>
      <c r="T942" s="10"/>
      <c r="U942" s="11"/>
    </row>
    <row r="943" spans="2:21" x14ac:dyDescent="0.25">
      <c r="B943" s="32">
        <v>44186</v>
      </c>
      <c r="C943" s="10">
        <f>'Equity Fund Metrics'!G941</f>
        <v>1.2395269650515628E-2</v>
      </c>
      <c r="D943" s="10">
        <f>'Equity Fund Metrics'!H941</f>
        <v>-3.5756103278784535E-3</v>
      </c>
      <c r="E943" s="10">
        <f>'Equity Fund Metrics'!I941</f>
        <v>1.5970879978394081E-2</v>
      </c>
      <c r="F943" s="10">
        <f>'Equity Fund Metrics'!J941</f>
        <v>-2.777066328958749E-3</v>
      </c>
      <c r="G943" s="36"/>
      <c r="H943" s="10">
        <f t="array" ref="H943">PRODUCT(1+C$8:C943)</f>
        <v>3.7248039848825245</v>
      </c>
      <c r="I943" s="10">
        <f t="array" ref="I943">PRODUCT(1+D$8:D943)</f>
        <v>1.6771031246864365</v>
      </c>
      <c r="J943" s="10">
        <f t="array" ref="J943">PRODUCT(1+E$8:E943)</f>
        <v>2.30251113865432</v>
      </c>
      <c r="K943" s="10">
        <f t="array" ref="K943">PRODUCT(1+F$8:F943)</f>
        <v>1.7520580429541384</v>
      </c>
      <c r="L943" s="36"/>
      <c r="M943" s="10">
        <f>1-H943/MAX(H$8:H943)</f>
        <v>4.2694644582077168E-2</v>
      </c>
      <c r="N943" s="10">
        <f>1-I943/MAX(I$8:I943)</f>
        <v>7.5541713271394251E-3</v>
      </c>
      <c r="O943" s="10">
        <f>1-J943/MAX(J$8:J943)</f>
        <v>8.3786720919921898E-2</v>
      </c>
      <c r="P943" s="10">
        <f>1-K943/MAX(K$8:K943)</f>
        <v>7.3500697530758385E-3</v>
      </c>
      <c r="Q943" s="36"/>
      <c r="R943" s="10"/>
      <c r="S943" s="10"/>
      <c r="T943" s="10"/>
      <c r="U943" s="11"/>
    </row>
    <row r="944" spans="2:21" x14ac:dyDescent="0.25">
      <c r="B944" s="32">
        <v>44187</v>
      </c>
      <c r="C944" s="10">
        <f>'Equity Fund Metrics'!G942</f>
        <v>2.8464627764331674E-2</v>
      </c>
      <c r="D944" s="10">
        <f>'Equity Fund Metrics'!H942</f>
        <v>-1.6854390696549038E-3</v>
      </c>
      <c r="E944" s="10">
        <f>'Equity Fund Metrics'!I942</f>
        <v>3.0150066833986577E-2</v>
      </c>
      <c r="F944" s="10">
        <f>'Equity Fund Metrics'!J942</f>
        <v>-1.7793572795557467E-4</v>
      </c>
      <c r="G944" s="36"/>
      <c r="H944" s="10">
        <f t="array" ref="H944">PRODUCT(1+C$8:C944)</f>
        <v>3.8308291438073048</v>
      </c>
      <c r="I944" s="10">
        <f t="array" ref="I944">PRODUCT(1+D$8:D944)</f>
        <v>1.6742764695562498</v>
      </c>
      <c r="J944" s="10">
        <f t="array" ref="J944">PRODUCT(1+E$8:E944)</f>
        <v>2.3719320033707465</v>
      </c>
      <c r="K944" s="10">
        <f t="array" ref="K944">PRODUCT(1+F$8:F944)</f>
        <v>1.7517462892308449</v>
      </c>
      <c r="L944" s="36"/>
      <c r="M944" s="10">
        <f>1-H944/MAX(H$8:H944)</f>
        <v>1.5445303983304792E-2</v>
      </c>
      <c r="N944" s="10">
        <f>1-I944/MAX(I$8:I944)</f>
        <v>9.226878301300756E-3</v>
      </c>
      <c r="O944" s="10">
        <f>1-J944/MAX(J$8:J944)</f>
        <v>5.616282932147143E-2</v>
      </c>
      <c r="P944" s="10">
        <f>1-K944/MAX(K$8:K944)</f>
        <v>7.5266976410194308E-3</v>
      </c>
      <c r="Q944" s="36"/>
      <c r="R944" s="10"/>
      <c r="S944" s="10"/>
      <c r="T944" s="10"/>
      <c r="U944" s="11"/>
    </row>
    <row r="945" spans="2:21" x14ac:dyDescent="0.25">
      <c r="B945" s="32">
        <v>44188</v>
      </c>
      <c r="C945" s="10">
        <f>'Equity Fund Metrics'!G943</f>
        <v>-6.9761020016001485E-3</v>
      </c>
      <c r="D945" s="10">
        <f>'Equity Fund Metrics'!H943</f>
        <v>8.9875157999519395E-4</v>
      </c>
      <c r="E945" s="10">
        <f>'Equity Fund Metrics'!I943</f>
        <v>-7.8748535815953424E-3</v>
      </c>
      <c r="F945" s="10">
        <f>'Equity Fund Metrics'!J943</f>
        <v>5.0500890091542683E-4</v>
      </c>
      <c r="G945" s="36"/>
      <c r="H945" s="10">
        <f t="array" ref="H945">PRODUCT(1+C$8:C945)</f>
        <v>3.8041048889494022</v>
      </c>
      <c r="I945" s="10">
        <f t="array" ref="I945">PRODUCT(1+D$8:D945)</f>
        <v>1.6757812281786122</v>
      </c>
      <c r="J945" s="10">
        <f t="array" ref="J945">PRODUCT(1+E$8:E945)</f>
        <v>2.3532533861387019</v>
      </c>
      <c r="K945" s="10">
        <f t="array" ref="K945">PRODUCT(1+F$8:F945)</f>
        <v>1.7526309366990522</v>
      </c>
      <c r="L945" s="36"/>
      <c r="M945" s="10">
        <f>1-H945/MAX(H$8:H945)</f>
        <v>2.2313657968871747E-2</v>
      </c>
      <c r="N945" s="10">
        <f>1-I945/MAX(I$8:I945)</f>
        <v>8.3364193927571995E-3</v>
      </c>
      <c r="O945" s="10">
        <f>1-J945/MAX(J$8:J945)</f>
        <v>6.3595408845432022E-2</v>
      </c>
      <c r="P945" s="10">
        <f>1-K945/MAX(K$8:K945)</f>
        <v>7.0254897894070911E-3</v>
      </c>
      <c r="Q945" s="36"/>
      <c r="R945" s="10"/>
      <c r="S945" s="10"/>
      <c r="T945" s="10"/>
      <c r="U945" s="11"/>
    </row>
    <row r="946" spans="2:21" x14ac:dyDescent="0.25">
      <c r="B946" s="32">
        <v>44189</v>
      </c>
      <c r="C946" s="10">
        <f>'Equity Fund Metrics'!G944</f>
        <v>7.7122672377767376E-3</v>
      </c>
      <c r="D946" s="10">
        <f>'Equity Fund Metrics'!H944</f>
        <v>3.8904460387665374E-3</v>
      </c>
      <c r="E946" s="10">
        <f>'Equity Fund Metrics'!I944</f>
        <v>3.8218211990102002E-3</v>
      </c>
      <c r="F946" s="10">
        <f>'Equity Fund Metrics'!J944</f>
        <v>4.0815370987170472E-3</v>
      </c>
      <c r="G946" s="36"/>
      <c r="H946" s="10">
        <f t="array" ref="H946">PRODUCT(1+C$8:C946)</f>
        <v>3.8334431624535132</v>
      </c>
      <c r="I946" s="10">
        <f t="array" ref="I946">PRODUCT(1+D$8:D946)</f>
        <v>1.6823007646196191</v>
      </c>
      <c r="J946" s="10">
        <f t="array" ref="J946">PRODUCT(1+E$8:E946)</f>
        <v>2.3622470998164893</v>
      </c>
      <c r="K946" s="10">
        <f t="array" ref="K946">PRODUCT(1+F$8:F946)</f>
        <v>1.7597843648875486</v>
      </c>
      <c r="L946" s="36"/>
      <c r="M946" s="10">
        <f>1-H946/MAX(H$8:H946)</f>
        <v>1.477347962440323E-2</v>
      </c>
      <c r="N946" s="10">
        <f>1-I946/MAX(I$8:I946)</f>
        <v>4.4784057437946556E-3</v>
      </c>
      <c r="O946" s="10">
        <f>1-J946/MAX(J$8:J946)</f>
        <v>6.0016637928106964E-2</v>
      </c>
      <c r="P946" s="10">
        <f>1-K946/MAX(K$8:K946)</f>
        <v>2.9726274879021686E-3</v>
      </c>
      <c r="Q946" s="36"/>
      <c r="R946" s="10"/>
      <c r="S946" s="10"/>
      <c r="T946" s="10"/>
      <c r="U946" s="11"/>
    </row>
    <row r="947" spans="2:21" x14ac:dyDescent="0.25">
      <c r="B947" s="32">
        <v>44193</v>
      </c>
      <c r="C947" s="10">
        <f>'Equity Fund Metrics'!G945</f>
        <v>3.576576756024985E-2</v>
      </c>
      <c r="D947" s="10">
        <f>'Equity Fund Metrics'!H945</f>
        <v>8.5906439498399934E-3</v>
      </c>
      <c r="E947" s="10">
        <f>'Equity Fund Metrics'!I945</f>
        <v>2.7175123610409857E-2</v>
      </c>
      <c r="F947" s="10">
        <f>'Equity Fund Metrics'!J945</f>
        <v>9.9494001303604869E-3</v>
      </c>
      <c r="G947" s="36"/>
      <c r="H947" s="10">
        <f t="array" ref="H947">PRODUCT(1+C$8:C947)</f>
        <v>3.9705491995572548</v>
      </c>
      <c r="I947" s="10">
        <f t="array" ref="I947">PRODUCT(1+D$8:D947)</f>
        <v>1.6967528115050099</v>
      </c>
      <c r="J947" s="10">
        <f t="array" ref="J947">PRODUCT(1+E$8:E947)</f>
        <v>2.4264414567523347</v>
      </c>
      <c r="K947" s="10">
        <f t="array" ref="K947">PRODUCT(1+F$8:F947)</f>
        <v>1.7772931636769669</v>
      </c>
      <c r="L947" s="36"/>
      <c r="M947" s="10">
        <f>1-H947/MAX(H$8:H947)</f>
        <v>0</v>
      </c>
      <c r="N947" s="10">
        <f>1-I947/MAX(I$8:I947)</f>
        <v>0</v>
      </c>
      <c r="O947" s="10">
        <f>1-J947/MAX(J$8:J947)</f>
        <v>3.4472473872074638E-2</v>
      </c>
      <c r="P947" s="10">
        <f>1-K947/MAX(K$8:K947)</f>
        <v>0</v>
      </c>
      <c r="Q947" s="36"/>
      <c r="R947" s="10"/>
      <c r="S947" s="10"/>
      <c r="T947" s="10"/>
      <c r="U947" s="11"/>
    </row>
    <row r="948" spans="2:21" x14ac:dyDescent="0.25">
      <c r="B948" s="32">
        <v>44194</v>
      </c>
      <c r="C948" s="10">
        <f>'Equity Fund Metrics'!G946</f>
        <v>-1.3314813109145729E-2</v>
      </c>
      <c r="D948" s="10">
        <f>'Equity Fund Metrics'!H946</f>
        <v>-1.907802678741688E-3</v>
      </c>
      <c r="E948" s="10">
        <f>'Equity Fund Metrics'!I946</f>
        <v>-1.1407010430404041E-2</v>
      </c>
      <c r="F948" s="10">
        <f>'Equity Fund Metrics'!J946</f>
        <v>-2.4781532002618898E-3</v>
      </c>
      <c r="G948" s="36"/>
      <c r="H948" s="10">
        <f t="array" ref="H948">PRODUCT(1+C$8:C948)</f>
        <v>3.9176820790244817</v>
      </c>
      <c r="I948" s="10">
        <f t="array" ref="I948">PRODUCT(1+D$8:D948)</f>
        <v>1.6935157419460583</v>
      </c>
      <c r="J948" s="10">
        <f t="array" ref="J948">PRODUCT(1+E$8:E948)</f>
        <v>2.3987630137463962</v>
      </c>
      <c r="K948" s="10">
        <f t="array" ref="K948">PRODUCT(1+F$8:F948)</f>
        <v>1.7728887589355973</v>
      </c>
      <c r="L948" s="36"/>
      <c r="M948" s="10">
        <f>1-H948/MAX(H$8:H948)</f>
        <v>1.3314813109145729E-2</v>
      </c>
      <c r="N948" s="10">
        <f>1-I948/MAX(I$8:I948)</f>
        <v>1.9078026787415769E-3</v>
      </c>
      <c r="O948" s="10">
        <f>1-J948/MAX(J$8:J948)</f>
        <v>4.548625643345805E-2</v>
      </c>
      <c r="P948" s="10">
        <f>1-K948/MAX(K$8:K948)</f>
        <v>2.4781532002619011E-3</v>
      </c>
      <c r="Q948" s="36"/>
      <c r="R948" s="10"/>
      <c r="S948" s="10"/>
      <c r="T948" s="10"/>
      <c r="U948" s="11"/>
    </row>
    <row r="949" spans="2:21" x14ac:dyDescent="0.25">
      <c r="B949" s="32">
        <v>44195</v>
      </c>
      <c r="C949" s="10">
        <f>'Equity Fund Metrics'!G947</f>
        <v>-8.5268068971688926E-3</v>
      </c>
      <c r="D949" s="10">
        <f>'Equity Fund Metrics'!H947</f>
        <v>1.4268436166542386E-3</v>
      </c>
      <c r="E949" s="10">
        <f>'Equity Fund Metrics'!I947</f>
        <v>-9.9536505138231313E-3</v>
      </c>
      <c r="F949" s="10">
        <f>'Equity Fund Metrics'!J947</f>
        <v>9.2916109096308208E-4</v>
      </c>
      <c r="G949" s="36"/>
      <c r="H949" s="10">
        <f t="array" ref="H949">PRODUCT(1+C$8:C949)</f>
        <v>3.8842767604521407</v>
      </c>
      <c r="I949" s="10">
        <f t="array" ref="I949">PRODUCT(1+D$8:D949)</f>
        <v>1.6959321240721574</v>
      </c>
      <c r="J949" s="10">
        <f t="array" ref="J949">PRODUCT(1+E$8:E949)</f>
        <v>2.3748865650420794</v>
      </c>
      <c r="K949" s="10">
        <f t="array" ref="K949">PRODUCT(1+F$8:F949)</f>
        <v>1.7745360581890059</v>
      </c>
      <c r="L949" s="36"/>
      <c r="M949" s="10">
        <f>1-H949/MAX(H$8:H949)</f>
        <v>2.1728087166061116E-2</v>
      </c>
      <c r="N949" s="10">
        <f>1-I949/MAX(I$8:I949)</f>
        <v>4.8368119816144528E-4</v>
      </c>
      <c r="O949" s="10">
        <f>1-J949/MAX(J$8:J949)</f>
        <v>5.4987152647560378E-2</v>
      </c>
      <c r="P949" s="10">
        <f>1-K949/MAX(K$8:K949)</f>
        <v>1.5512947128299981E-3</v>
      </c>
      <c r="Q949" s="36"/>
      <c r="R949" s="10"/>
      <c r="S949" s="10"/>
      <c r="T949" s="10"/>
      <c r="U949" s="11"/>
    </row>
    <row r="950" spans="2:21" x14ac:dyDescent="0.25">
      <c r="B950" s="32">
        <v>44196</v>
      </c>
      <c r="C950" s="10">
        <f>'Equity Fund Metrics'!G948</f>
        <v>-7.7025329195883341E-3</v>
      </c>
      <c r="D950" s="10">
        <f>'Equity Fund Metrics'!H948</f>
        <v>5.0808183513209038E-3</v>
      </c>
      <c r="E950" s="10">
        <f>'Equity Fund Metrics'!I948</f>
        <v>-1.2783351270909238E-2</v>
      </c>
      <c r="F950" s="10">
        <f>'Equity Fund Metrics'!J948</f>
        <v>4.4416507877754413E-3</v>
      </c>
      <c r="G950" s="36"/>
      <c r="H950" s="10">
        <f t="array" ref="H950">PRODUCT(1+C$8:C950)</f>
        <v>3.854357990835966</v>
      </c>
      <c r="I950" s="10">
        <f t="array" ref="I950">PRODUCT(1+D$8:D950)</f>
        <v>1.704548847130738</v>
      </c>
      <c r="J950" s="10">
        <f t="array" ref="J950">PRODUCT(1+E$8:E950)</f>
        <v>2.3445275558525833</v>
      </c>
      <c r="K950" s="10">
        <f t="array" ref="K950">PRODUCT(1+F$8:F950)</f>
        <v>1.7824179276697969</v>
      </c>
      <c r="L950" s="36"/>
      <c r="M950" s="10">
        <f>1-H950/MAX(H$8:H950)</f>
        <v>2.9263258778973178E-2</v>
      </c>
      <c r="N950" s="10">
        <f>1-I950/MAX(I$8:I950)</f>
        <v>0</v>
      </c>
      <c r="O950" s="10">
        <f>1-J950/MAX(J$8:J950)</f>
        <v>6.7067583830788813E-2</v>
      </c>
      <c r="P950" s="10">
        <f>1-K950/MAX(K$8:K950)</f>
        <v>0</v>
      </c>
      <c r="Q950" s="36"/>
      <c r="R950" s="10"/>
      <c r="S950" s="10"/>
      <c r="T950" s="10"/>
      <c r="U950" s="11"/>
    </row>
    <row r="951" spans="2:21" x14ac:dyDescent="0.25">
      <c r="B951" s="32">
        <v>44200</v>
      </c>
      <c r="C951" s="10">
        <f>'Equity Fund Metrics'!G949</f>
        <v>-2.4719362767107067E-2</v>
      </c>
      <c r="D951" s="10">
        <f>'Equity Fund Metrics'!H949</f>
        <v>-1.3613965405420259E-2</v>
      </c>
      <c r="E951" s="10">
        <f>'Equity Fund Metrics'!I949</f>
        <v>-1.1105397361686808E-2</v>
      </c>
      <c r="F951" s="10">
        <f>'Equity Fund Metrics'!J949</f>
        <v>-1.4169235273504598E-2</v>
      </c>
      <c r="G951" s="36"/>
      <c r="H951" s="10">
        <f t="array" ref="H951">PRODUCT(1+C$8:C951)</f>
        <v>3.759080717426194</v>
      </c>
      <c r="I951" s="10">
        <f t="array" ref="I951">PRODUCT(1+D$8:D951)</f>
        <v>1.6813431780940511</v>
      </c>
      <c r="J951" s="10">
        <f t="array" ref="J951">PRODUCT(1+E$8:E951)</f>
        <v>2.3184906457194159</v>
      </c>
      <c r="K951" s="10">
        <f t="array" ref="K951">PRODUCT(1+F$8:F951)</f>
        <v>1.7571624286969312</v>
      </c>
      <c r="L951" s="36"/>
      <c r="M951" s="10">
        <f>1-H951/MAX(H$8:H951)</f>
        <v>5.3259252436575033E-2</v>
      </c>
      <c r="N951" s="10">
        <f>1-I951/MAX(I$8:I951)</f>
        <v>1.3613965405420259E-2</v>
      </c>
      <c r="O951" s="10">
        <f>1-J951/MAX(J$8:J951)</f>
        <v>7.7428169023946558E-2</v>
      </c>
      <c r="P951" s="10">
        <f>1-K951/MAX(K$8:K951)</f>
        <v>1.4169235273504555E-2</v>
      </c>
      <c r="Q951" s="36"/>
      <c r="R951" s="10"/>
      <c r="S951" s="10"/>
      <c r="T951" s="10"/>
      <c r="U951" s="11"/>
    </row>
    <row r="952" spans="2:21" x14ac:dyDescent="0.25">
      <c r="B952" s="32">
        <v>44201</v>
      </c>
      <c r="C952" s="10">
        <f>'Equity Fund Metrics'!G950</f>
        <v>1.2363860981852604E-2</v>
      </c>
      <c r="D952" s="10">
        <f>'Equity Fund Metrics'!H950</f>
        <v>6.887347320278403E-3</v>
      </c>
      <c r="E952" s="10">
        <f>'Equity Fund Metrics'!I950</f>
        <v>5.4765136615742005E-3</v>
      </c>
      <c r="F952" s="10">
        <f>'Equity Fund Metrics'!J950</f>
        <v>7.161173003357113E-3</v>
      </c>
      <c r="G952" s="36"/>
      <c r="H952" s="10">
        <f t="array" ref="H952">PRODUCT(1+C$8:C952)</f>
        <v>3.8055574688360143</v>
      </c>
      <c r="I952" s="10">
        <f t="array" ref="I952">PRODUCT(1+D$8:D952)</f>
        <v>1.6929231725261655</v>
      </c>
      <c r="J952" s="10">
        <f t="array" ref="J952">PRODUCT(1+E$8:E952)</f>
        <v>2.3311878914149302</v>
      </c>
      <c r="K952" s="10">
        <f t="array" ref="K952">PRODUCT(1+F$8:F952)</f>
        <v>1.7697457728438291</v>
      </c>
      <c r="L952" s="36"/>
      <c r="M952" s="10">
        <f>1-H952/MAX(H$8:H952)</f>
        <v>4.1553881447845664E-2</v>
      </c>
      <c r="N952" s="10">
        <f>1-I952/MAX(I$8:I952)</f>
        <v>6.8203821932952824E-3</v>
      </c>
      <c r="O952" s="10">
        <f>1-J952/MAX(J$8:J952)</f>
        <v>7.237569178782266E-2</v>
      </c>
      <c r="P952" s="10">
        <f>1-K952/MAX(K$8:K952)</f>
        <v>7.1095306152662019E-3</v>
      </c>
      <c r="Q952" s="36"/>
      <c r="R952" s="10"/>
      <c r="S952" s="10"/>
      <c r="T952" s="10"/>
      <c r="U952" s="11"/>
    </row>
    <row r="953" spans="2:21" x14ac:dyDescent="0.25">
      <c r="B953" s="32">
        <v>44202</v>
      </c>
      <c r="C953" s="10">
        <f>'Equity Fund Metrics'!G951</f>
        <v>-3.3661613008906466E-2</v>
      </c>
      <c r="D953" s="10">
        <f>'Equity Fund Metrics'!H951</f>
        <v>5.9785340503497597E-3</v>
      </c>
      <c r="E953" s="10">
        <f>'Equity Fund Metrics'!I951</f>
        <v>-3.9640147059256226E-2</v>
      </c>
      <c r="F953" s="10">
        <f>'Equity Fund Metrics'!J951</f>
        <v>3.9965266973869479E-3</v>
      </c>
      <c r="G953" s="36"/>
      <c r="H953" s="10">
        <f t="array" ref="H953">PRODUCT(1+C$8:C953)</f>
        <v>3.6774562660369026</v>
      </c>
      <c r="I953" s="10">
        <f t="array" ref="I953">PRODUCT(1+D$8:D953)</f>
        <v>1.7030443713577395</v>
      </c>
      <c r="J953" s="10">
        <f t="array" ref="J953">PRODUCT(1+E$8:E953)</f>
        <v>2.2387792605764849</v>
      </c>
      <c r="K953" s="10">
        <f t="array" ref="K953">PRODUCT(1+F$8:F953)</f>
        <v>1.776818609072587</v>
      </c>
      <c r="L953" s="36"/>
      <c r="M953" s="10">
        <f>1-H953/MAX(H$8:H953)</f>
        <v>7.3816723780436799E-2</v>
      </c>
      <c r="N953" s="10">
        <f>1-I953/MAX(I$8:I953)</f>
        <v>8.8262403012440149E-4</v>
      </c>
      <c r="O953" s="10">
        <f>1-J953/MAX(J$8:J953)</f>
        <v>0.10914685578109418</v>
      </c>
      <c r="P953" s="10">
        <f>1-K953/MAX(K$8:K953)</f>
        <v>3.1414173467891882E-3</v>
      </c>
      <c r="Q953" s="36"/>
      <c r="R953" s="10"/>
      <c r="S953" s="10"/>
      <c r="T953" s="10"/>
      <c r="U953" s="11"/>
    </row>
    <row r="954" spans="2:21" x14ac:dyDescent="0.25">
      <c r="B954" s="32">
        <v>44203</v>
      </c>
      <c r="C954" s="10">
        <f>'Equity Fund Metrics'!G952</f>
        <v>3.4123122616274593E-2</v>
      </c>
      <c r="D954" s="10">
        <f>'Equity Fund Metrics'!H952</f>
        <v>1.4857425960130843E-2</v>
      </c>
      <c r="E954" s="10">
        <f>'Equity Fund Metrics'!I952</f>
        <v>1.9265696656143749E-2</v>
      </c>
      <c r="F954" s="10">
        <f>'Equity Fund Metrics'!J952</f>
        <v>1.5820710792938029E-2</v>
      </c>
      <c r="G954" s="36"/>
      <c r="H954" s="10">
        <f t="array" ref="H954">PRODUCT(1+C$8:C954)</f>
        <v>3.8029425571188673</v>
      </c>
      <c r="I954" s="10">
        <f t="array" ref="I954">PRODUCT(1+D$8:D954)</f>
        <v>1.7283472270120046</v>
      </c>
      <c r="J954" s="10">
        <f t="array" ref="J954">PRODUCT(1+E$8:E954)</f>
        <v>2.2819109026908171</v>
      </c>
      <c r="K954" s="10">
        <f t="array" ref="K954">PRODUCT(1+F$8:F954)</f>
        <v>1.8049291424182348</v>
      </c>
      <c r="L954" s="36"/>
      <c r="M954" s="10">
        <f>1-H954/MAX(H$8:H954)</f>
        <v>4.2212458280853626E-2</v>
      </c>
      <c r="N954" s="10">
        <f>1-I954/MAX(I$8:I954)</f>
        <v>0</v>
      </c>
      <c r="O954" s="10">
        <f>1-J954/MAX(J$8:J954)</f>
        <v>9.1983949339401017E-2</v>
      </c>
      <c r="P954" s="10">
        <f>1-K954/MAX(K$8:K954)</f>
        <v>0</v>
      </c>
      <c r="Q954" s="36"/>
      <c r="R954" s="10"/>
      <c r="S954" s="10"/>
      <c r="T954" s="10"/>
      <c r="U954" s="11"/>
    </row>
    <row r="955" spans="2:21" x14ac:dyDescent="0.25">
      <c r="B955" s="32">
        <v>44204</v>
      </c>
      <c r="C955" s="10">
        <f>'Equity Fund Metrics'!G953</f>
        <v>8.6313099479671251E-3</v>
      </c>
      <c r="D955" s="10">
        <f>'Equity Fund Metrics'!H953</f>
        <v>5.6977459978022615E-3</v>
      </c>
      <c r="E955" s="10">
        <f>'Equity Fund Metrics'!I953</f>
        <v>2.9335639501648636E-3</v>
      </c>
      <c r="F955" s="10">
        <f>'Equity Fund Metrics'!J953</f>
        <v>5.8444241953105047E-3</v>
      </c>
      <c r="G955" s="36"/>
      <c r="H955" s="10">
        <f t="array" ref="H955">PRODUCT(1+C$8:C955)</f>
        <v>3.8357669330436748</v>
      </c>
      <c r="I955" s="10">
        <f t="array" ref="I955">PRODUCT(1+D$8:D955)</f>
        <v>1.7381949105075249</v>
      </c>
      <c r="J955" s="10">
        <f t="array" ref="J955">PRODUCT(1+E$8:E955)</f>
        <v>2.2886050342524391</v>
      </c>
      <c r="K955" s="10">
        <f t="array" ref="K955">PRODUCT(1+F$8:F955)</f>
        <v>1.8154779139690052</v>
      </c>
      <c r="L955" s="36"/>
      <c r="M955" s="10">
        <f>1-H955/MAX(H$8:H955)</f>
        <v>3.3945497143974213E-2</v>
      </c>
      <c r="N955" s="10">
        <f>1-I955/MAX(I$8:I955)</f>
        <v>0</v>
      </c>
      <c r="O955" s="10">
        <f>1-J955/MAX(J$8:J955)</f>
        <v>8.9320226187011964E-2</v>
      </c>
      <c r="P955" s="10">
        <f>1-K955/MAX(K$8:K955)</f>
        <v>0</v>
      </c>
      <c r="Q955" s="36"/>
      <c r="R955" s="10"/>
      <c r="S955" s="10"/>
      <c r="T955" s="10"/>
      <c r="U955" s="11"/>
    </row>
    <row r="956" spans="2:21" x14ac:dyDescent="0.25">
      <c r="B956" s="32">
        <v>44207</v>
      </c>
      <c r="C956" s="10">
        <f>'Equity Fund Metrics'!G954</f>
        <v>-2.3248961794335221E-2</v>
      </c>
      <c r="D956" s="10">
        <f>'Equity Fund Metrics'!H954</f>
        <v>-6.7408398528818747E-3</v>
      </c>
      <c r="E956" s="10">
        <f>'Equity Fund Metrics'!I954</f>
        <v>-1.6508121941453346E-2</v>
      </c>
      <c r="F956" s="10">
        <f>'Equity Fund Metrics'!J954</f>
        <v>-7.5662459499545413E-3</v>
      </c>
      <c r="G956" s="36"/>
      <c r="H956" s="10">
        <f t="array" ref="H956">PRODUCT(1+C$8:C956)</f>
        <v>3.746589334165368</v>
      </c>
      <c r="I956" s="10">
        <f t="array" ref="I956">PRODUCT(1+D$8:D956)</f>
        <v>1.7264780169826994</v>
      </c>
      <c r="J956" s="10">
        <f t="array" ref="J956">PRODUCT(1+E$8:E956)</f>
        <v>2.2508244632711758</v>
      </c>
      <c r="K956" s="10">
        <f t="array" ref="K956">PRODUCT(1+F$8:F956)</f>
        <v>1.8017415615552053</v>
      </c>
      <c r="L956" s="36"/>
      <c r="M956" s="10">
        <f>1-H956/MAX(H$8:H956)</f>
        <v>5.6405261372119542E-2</v>
      </c>
      <c r="N956" s="10">
        <f>1-I956/MAX(I$8:I956)</f>
        <v>6.7408398528818747E-3</v>
      </c>
      <c r="O956" s="10">
        <f>1-J956/MAX(J$8:J956)</f>
        <v>0.10435383894273187</v>
      </c>
      <c r="P956" s="10">
        <f>1-K956/MAX(K$8:K956)</f>
        <v>7.5662459499545864E-3</v>
      </c>
      <c r="Q956" s="36"/>
      <c r="R956" s="10"/>
      <c r="S956" s="10"/>
      <c r="T956" s="10"/>
      <c r="U956" s="11"/>
    </row>
    <row r="957" spans="2:21" x14ac:dyDescent="0.25">
      <c r="B957" s="32">
        <v>44208</v>
      </c>
      <c r="C957" s="10">
        <f>'Equity Fund Metrics'!G955</f>
        <v>-1.3952932362448767E-3</v>
      </c>
      <c r="D957" s="10">
        <f>'Equity Fund Metrics'!H955</f>
        <v>2.1125913722563894E-4</v>
      </c>
      <c r="E957" s="10">
        <f>'Equity Fund Metrics'!I955</f>
        <v>-1.6065523734705156E-3</v>
      </c>
      <c r="F957" s="10">
        <f>'Equity Fund Metrics'!J955</f>
        <v>1.3093151855211315E-4</v>
      </c>
      <c r="G957" s="36"/>
      <c r="H957" s="10">
        <f t="array" ref="H957">PRODUCT(1+C$8:C957)</f>
        <v>3.7413617434084196</v>
      </c>
      <c r="I957" s="10">
        <f t="array" ref="I957">PRODUCT(1+D$8:D957)</f>
        <v>1.7268427512390063</v>
      </c>
      <c r="J957" s="10">
        <f t="array" ref="J957">PRODUCT(1+E$8:E957)</f>
        <v>2.247208395887442</v>
      </c>
      <c r="K957" s="10">
        <f t="array" ref="K957">PRODUCT(1+F$8:F957)</f>
        <v>1.8019774663138981</v>
      </c>
      <c r="L957" s="36"/>
      <c r="M957" s="10">
        <f>1-H957/MAX(H$8:H957)</f>
        <v>5.7721852728683243E-2</v>
      </c>
      <c r="N957" s="10">
        <f>1-I957/MAX(I$8:I957)</f>
        <v>6.5310047796676152E-3</v>
      </c>
      <c r="O957" s="10">
        <f>1-J957/MAX(J$8:J957)</f>
        <v>0.1057927414085682</v>
      </c>
      <c r="P957" s="10">
        <f>1-K957/MAX(K$8:K957)</f>
        <v>7.4363050914744155E-3</v>
      </c>
      <c r="Q957" s="36"/>
      <c r="R957" s="10"/>
      <c r="S957" s="10"/>
      <c r="T957" s="10"/>
      <c r="U957" s="11"/>
    </row>
    <row r="958" spans="2:21" x14ac:dyDescent="0.25">
      <c r="B958" s="32">
        <v>44209</v>
      </c>
      <c r="C958" s="10">
        <f>'Equity Fund Metrics'!G956</f>
        <v>1.622673072158709E-2</v>
      </c>
      <c r="D958" s="10">
        <f>'Equity Fund Metrics'!H956</f>
        <v>2.6930465052752428E-3</v>
      </c>
      <c r="E958" s="10">
        <f>'Equity Fund Metrics'!I956</f>
        <v>1.3533684216311848E-2</v>
      </c>
      <c r="F958" s="10">
        <f>'Equity Fund Metrics'!J956</f>
        <v>3.3697307160908351E-3</v>
      </c>
      <c r="G958" s="36"/>
      <c r="H958" s="10">
        <f t="array" ref="H958">PRODUCT(1+C$8:C958)</f>
        <v>3.8020718129507558</v>
      </c>
      <c r="I958" s="10">
        <f t="array" ref="I958">PRODUCT(1+D$8:D958)</f>
        <v>1.7314932190753904</v>
      </c>
      <c r="J958" s="10">
        <f t="array" ref="J958">PRODUCT(1+E$8:E958)</f>
        <v>2.2776214046856276</v>
      </c>
      <c r="K958" s="10">
        <f t="array" ref="K958">PRODUCT(1+F$8:F958)</f>
        <v>1.8080496451318397</v>
      </c>
      <c r="L958" s="36"/>
      <c r="M958" s="10">
        <f>1-H958/MAX(H$8:H958)</f>
        <v>4.2431758968075606E-2</v>
      </c>
      <c r="N958" s="10">
        <f>1-I958/MAX(I$8:I958)</f>
        <v>3.8555465739902317E-3</v>
      </c>
      <c r="O958" s="10">
        <f>1-J958/MAX(J$8:J958)</f>
        <v>9.3690822746857805E-2</v>
      </c>
      <c r="P958" s="10">
        <f>1-K958/MAX(K$8:K958)</f>
        <v>4.0916327210644976E-3</v>
      </c>
      <c r="Q958" s="36"/>
      <c r="R958" s="10"/>
      <c r="S958" s="10"/>
      <c r="T958" s="10"/>
      <c r="U958" s="11"/>
    </row>
    <row r="959" spans="2:21" x14ac:dyDescent="0.25">
      <c r="B959" s="32">
        <v>44210</v>
      </c>
      <c r="C959" s="10">
        <f>'Equity Fund Metrics'!G957</f>
        <v>-1.5127307183595007E-2</v>
      </c>
      <c r="D959" s="10">
        <f>'Equity Fund Metrics'!H957</f>
        <v>-3.5021021434054056E-3</v>
      </c>
      <c r="E959" s="10">
        <f>'Equity Fund Metrics'!I957</f>
        <v>-1.1625205040189601E-2</v>
      </c>
      <c r="F959" s="10">
        <f>'Equity Fund Metrics'!J957</f>
        <v>-4.083362395414885E-3</v>
      </c>
      <c r="G959" s="36"/>
      <c r="H959" s="10">
        <f t="array" ref="H959">PRODUCT(1+C$8:C959)</f>
        <v>3.7445567047021617</v>
      </c>
      <c r="I959" s="10">
        <f t="array" ref="I959">PRODUCT(1+D$8:D959)</f>
        <v>1.7254293529615745</v>
      </c>
      <c r="J959" s="10">
        <f t="array" ref="J959">PRODUCT(1+E$8:E959)</f>
        <v>2.2511435888522326</v>
      </c>
      <c r="K959" s="10">
        <f t="array" ref="K959">PRODUCT(1+F$8:F959)</f>
        <v>1.8006667232018652</v>
      </c>
      <c r="L959" s="36"/>
      <c r="M959" s="10">
        <f>1-H959/MAX(H$8:H959)</f>
        <v>5.6917187899420241E-2</v>
      </c>
      <c r="N959" s="10">
        <f>1-I959/MAX(I$8:I959)</f>
        <v>7.3441461994748769E-3</v>
      </c>
      <c r="O959" s="10">
        <f>1-J959/MAX(J$8:J959)</f>
        <v>0.10422685276223098</v>
      </c>
      <c r="P959" s="10">
        <f>1-K959/MAX(K$8:K959)</f>
        <v>8.1582874972903063E-3</v>
      </c>
      <c r="Q959" s="36"/>
      <c r="R959" s="10"/>
      <c r="S959" s="10"/>
      <c r="T959" s="10"/>
      <c r="U959" s="11"/>
    </row>
    <row r="960" spans="2:21" x14ac:dyDescent="0.25">
      <c r="B960" s="32">
        <v>44211</v>
      </c>
      <c r="C960" s="10">
        <f>'Equity Fund Metrics'!G958</f>
        <v>-1.3730534204307143E-2</v>
      </c>
      <c r="D960" s="10">
        <f>'Equity Fund Metrics'!H958</f>
        <v>-7.2925830515734313E-3</v>
      </c>
      <c r="E960" s="10">
        <f>'Equity Fund Metrics'!I958</f>
        <v>-6.4379511527337119E-3</v>
      </c>
      <c r="F960" s="10">
        <f>'Equity Fund Metrics'!J958</f>
        <v>-7.6144806092101162E-3</v>
      </c>
      <c r="G960" s="36"/>
      <c r="H960" s="10">
        <f t="array" ref="H960">PRODUCT(1+C$8:C960)</f>
        <v>3.6931419407882808</v>
      </c>
      <c r="I960" s="10">
        <f t="array" ref="I960">PRODUCT(1+D$8:D960)</f>
        <v>1.7128465161054796</v>
      </c>
      <c r="J960" s="10">
        <f t="array" ref="J960">PRODUCT(1+E$8:E960)</f>
        <v>2.2366508363894124</v>
      </c>
      <c r="K960" s="10">
        <f t="array" ref="K960">PRODUCT(1+F$8:F960)</f>
        <v>1.7869555813543947</v>
      </c>
      <c r="L960" s="36"/>
      <c r="M960" s="10">
        <f>1-H960/MAX(H$8:H960)</f>
        <v>6.9866218708461547E-2</v>
      </c>
      <c r="N960" s="10">
        <f>1-I960/MAX(I$8:I960)</f>
        <v>1.4583171454945809E-2</v>
      </c>
      <c r="O960" s="10">
        <f>1-J960/MAX(J$8:J960)</f>
        <v>0.10999379652807828</v>
      </c>
      <c r="P960" s="10">
        <f>1-K960/MAX(K$8:K960)</f>
        <v>1.5710646984547938E-2</v>
      </c>
      <c r="Q960" s="36"/>
      <c r="R960" s="10"/>
      <c r="S960" s="10"/>
      <c r="T960" s="10"/>
      <c r="U960" s="11"/>
    </row>
    <row r="961" spans="2:21" x14ac:dyDescent="0.25">
      <c r="B961" s="32">
        <v>44215</v>
      </c>
      <c r="C961" s="10">
        <f>'Equity Fund Metrics'!G959</f>
        <v>5.4270775932800941E-3</v>
      </c>
      <c r="D961" s="10">
        <f>'Equity Fund Metrics'!H959</f>
        <v>7.8519612440171027E-3</v>
      </c>
      <c r="E961" s="10">
        <f>'Equity Fund Metrics'!I959</f>
        <v>-2.4248836507370086E-3</v>
      </c>
      <c r="F961" s="10">
        <f>'Equity Fund Metrics'!J959</f>
        <v>7.7307170614802521E-3</v>
      </c>
      <c r="G961" s="36"/>
      <c r="H961" s="10">
        <f t="array" ref="H961">PRODUCT(1+C$8:C961)</f>
        <v>3.7131849086639357</v>
      </c>
      <c r="I961" s="10">
        <f t="array" ref="I961">PRODUCT(1+D$8:D961)</f>
        <v>1.7262957205668894</v>
      </c>
      <c r="J961" s="10">
        <f t="array" ref="J961">PRODUCT(1+E$8:E961)</f>
        <v>2.2312272183438444</v>
      </c>
      <c r="K961" s="10">
        <f t="array" ref="K961">PRODUCT(1+F$8:F961)</f>
        <v>1.8007700293552784</v>
      </c>
      <c r="L961" s="36"/>
      <c r="M961" s="10">
        <f>1-H961/MAX(H$8:H961)</f>
        <v>6.4818310505261323E-2</v>
      </c>
      <c r="N961" s="10">
        <f>1-I961/MAX(I$8:I961)</f>
        <v>6.8457167080078207E-3</v>
      </c>
      <c r="O961" s="10">
        <f>1-J961/MAX(J$8:J961)</f>
        <v>0.11215195801993194</v>
      </c>
      <c r="P961" s="10">
        <f>1-K961/MAX(K$8:K961)</f>
        <v>8.1013844897580567E-3</v>
      </c>
      <c r="Q961" s="36"/>
      <c r="R961" s="10"/>
      <c r="S961" s="10"/>
      <c r="T961" s="10"/>
      <c r="U961" s="11"/>
    </row>
    <row r="962" spans="2:21" x14ac:dyDescent="0.25">
      <c r="B962" s="32">
        <v>44216</v>
      </c>
      <c r="C962" s="10">
        <f>'Equity Fund Metrics'!G960</f>
        <v>3.2856062436331879E-2</v>
      </c>
      <c r="D962" s="10">
        <f>'Equity Fund Metrics'!H960</f>
        <v>1.3838647988810404E-2</v>
      </c>
      <c r="E962" s="10">
        <f>'Equity Fund Metrics'!I960</f>
        <v>1.9017414447521475E-2</v>
      </c>
      <c r="F962" s="10">
        <f>'Equity Fund Metrics'!J960</f>
        <v>1.4789518711186476E-2</v>
      </c>
      <c r="G962" s="36"/>
      <c r="H962" s="10">
        <f t="array" ref="H962">PRODUCT(1+C$8:C962)</f>
        <v>3.8351855438606433</v>
      </c>
      <c r="I962" s="10">
        <f t="array" ref="I962">PRODUCT(1+D$8:D962)</f>
        <v>1.7501853193684045</v>
      </c>
      <c r="J962" s="10">
        <f t="array" ref="J962">PRODUCT(1+E$8:E962)</f>
        <v>2.2736593910816798</v>
      </c>
      <c r="K962" s="10">
        <f t="array" ref="K962">PRODUCT(1+F$8:F962)</f>
        <v>1.827402551398972</v>
      </c>
      <c r="L962" s="36"/>
      <c r="M962" s="10">
        <f>1-H962/MAX(H$8:H962)</f>
        <v>3.409192252590787E-2</v>
      </c>
      <c r="N962" s="10">
        <f>1-I962/MAX(I$8:I962)</f>
        <v>0</v>
      </c>
      <c r="O962" s="10">
        <f>1-J962/MAX(J$8:J962)</f>
        <v>9.5267383839176434E-2</v>
      </c>
      <c r="P962" s="10">
        <f>1-K962/MAX(K$8:K962)</f>
        <v>0</v>
      </c>
      <c r="Q962" s="36"/>
      <c r="R962" s="10"/>
      <c r="S962" s="10"/>
      <c r="T962" s="10"/>
      <c r="U962" s="11"/>
    </row>
    <row r="963" spans="2:21" x14ac:dyDescent="0.25">
      <c r="B963" s="32">
        <v>44217</v>
      </c>
      <c r="C963" s="10">
        <f>'Equity Fund Metrics'!G961</f>
        <v>3.6658381030374443E-2</v>
      </c>
      <c r="D963" s="10">
        <f>'Equity Fund Metrics'!H961</f>
        <v>9.1172898982949668E-4</v>
      </c>
      <c r="E963" s="10">
        <f>'Equity Fund Metrics'!I961</f>
        <v>3.5746652040544946E-2</v>
      </c>
      <c r="F963" s="10">
        <f>'Equity Fund Metrics'!J961</f>
        <v>2.6990615918567442E-3</v>
      </c>
      <c r="G963" s="36"/>
      <c r="H963" s="10">
        <f t="array" ref="H963">PRODUCT(1+C$8:C963)</f>
        <v>3.9757772368496704</v>
      </c>
      <c r="I963" s="10">
        <f t="array" ref="I963">PRODUCT(1+D$8:D963)</f>
        <v>1.7517810140616468</v>
      </c>
      <c r="J963" s="10">
        <f t="array" ref="J963">PRODUCT(1+E$8:E963)</f>
        <v>2.354935102193394</v>
      </c>
      <c r="K963" s="10">
        <f t="array" ref="K963">PRODUCT(1+F$8:F963)</f>
        <v>1.8323348234383139</v>
      </c>
      <c r="L963" s="36"/>
      <c r="M963" s="10">
        <f>1-H963/MAX(H$8:H963)</f>
        <v>0</v>
      </c>
      <c r="N963" s="10">
        <f>1-I963/MAX(I$8:I963)</f>
        <v>0</v>
      </c>
      <c r="O963" s="10">
        <f>1-J963/MAX(J$8:J963)</f>
        <v>6.2926221819543549E-2</v>
      </c>
      <c r="P963" s="10">
        <f>1-K963/MAX(K$8:K963)</f>
        <v>0</v>
      </c>
      <c r="Q963" s="36"/>
      <c r="R963" s="10"/>
      <c r="S963" s="10"/>
      <c r="T963" s="10"/>
      <c r="U963" s="11"/>
    </row>
    <row r="964" spans="2:21" x14ac:dyDescent="0.25">
      <c r="B964" s="32">
        <v>44218</v>
      </c>
      <c r="C964" s="10">
        <f>'Equity Fund Metrics'!G962</f>
        <v>1.6073819054717609E-2</v>
      </c>
      <c r="D964" s="10">
        <f>'Equity Fund Metrics'!H962</f>
        <v>-3.5393690524271326E-3</v>
      </c>
      <c r="E964" s="10">
        <f>'Equity Fund Metrics'!I962</f>
        <v>1.9613188107144741E-2</v>
      </c>
      <c r="F964" s="10">
        <f>'Equity Fund Metrics'!J962</f>
        <v>-2.5587096470698957E-3</v>
      </c>
      <c r="G964" s="36"/>
      <c r="H964" s="10">
        <f t="array" ref="H964">PRODUCT(1+C$8:C964)</f>
        <v>4.039683160756657</v>
      </c>
      <c r="I964" s="10">
        <f t="array" ref="I964">PRODUCT(1+D$8:D964)</f>
        <v>1.7455808145538476</v>
      </c>
      <c r="J964" s="10">
        <f t="array" ref="J964">PRODUCT(1+E$8:E964)</f>
        <v>2.4011228873328307</v>
      </c>
      <c r="K964" s="10">
        <f t="array" ref="K964">PRODUCT(1+F$8:F964)</f>
        <v>1.8276464106489201</v>
      </c>
      <c r="L964" s="36"/>
      <c r="M964" s="10">
        <f>1-H964/MAX(H$8:H964)</f>
        <v>0</v>
      </c>
      <c r="N964" s="10">
        <f>1-I964/MAX(I$8:I964)</f>
        <v>3.5393690524271326E-3</v>
      </c>
      <c r="O964" s="10">
        <f>1-J964/MAX(J$8:J964)</f>
        <v>4.4547217537817652E-2</v>
      </c>
      <c r="P964" s="10">
        <f>1-K964/MAX(K$8:K964)</f>
        <v>2.5587096470699455E-3</v>
      </c>
      <c r="Q964" s="36"/>
      <c r="R964" s="10"/>
      <c r="S964" s="10"/>
      <c r="T964" s="10"/>
      <c r="U964" s="11"/>
    </row>
    <row r="965" spans="2:21" x14ac:dyDescent="0.25">
      <c r="B965" s="32">
        <v>44221</v>
      </c>
      <c r="C965" s="10">
        <f>'Equity Fund Metrics'!G963</f>
        <v>2.7683833396487056E-2</v>
      </c>
      <c r="D965" s="10">
        <f>'Equity Fund Metrics'!H963</f>
        <v>3.9436660798199963E-3</v>
      </c>
      <c r="E965" s="10">
        <f>'Equity Fund Metrics'!I963</f>
        <v>2.374016731666706E-2</v>
      </c>
      <c r="F965" s="10">
        <f>'Equity Fund Metrics'!J963</f>
        <v>5.1306744456533493E-3</v>
      </c>
      <c r="G965" s="36"/>
      <c r="H965" s="10">
        <f t="array" ref="H965">PRODUCT(1+C$8:C965)</f>
        <v>4.1515170763536382</v>
      </c>
      <c r="I965" s="10">
        <f t="array" ref="I965">PRODUCT(1+D$8:D965)</f>
        <v>1.7524648024017881</v>
      </c>
      <c r="J965" s="10">
        <f t="array" ref="J965">PRODUCT(1+E$8:E965)</f>
        <v>2.4581259464259908</v>
      </c>
      <c r="K965" s="10">
        <f t="array" ref="K965">PRODUCT(1+F$8:F965)</f>
        <v>1.8370234693837266</v>
      </c>
      <c r="L965" s="36"/>
      <c r="M965" s="10">
        <f>1-H965/MAX(H$8:H965)</f>
        <v>0</v>
      </c>
      <c r="N965" s="10">
        <f>1-I965/MAX(I$8:I965)</f>
        <v>0</v>
      </c>
      <c r="O965" s="10">
        <f>1-J965/MAX(J$8:J965)</f>
        <v>2.1864608618990311E-2</v>
      </c>
      <c r="P965" s="10">
        <f>1-K965/MAX(K$8:K965)</f>
        <v>0</v>
      </c>
      <c r="Q965" s="36"/>
      <c r="R965" s="10"/>
      <c r="S965" s="10"/>
      <c r="T965" s="10"/>
      <c r="U965" s="11"/>
    </row>
    <row r="966" spans="2:21" x14ac:dyDescent="0.25">
      <c r="B966" s="32">
        <v>44222</v>
      </c>
      <c r="C966" s="10">
        <f>'Equity Fund Metrics'!G964</f>
        <v>1.6792203048427989E-3</v>
      </c>
      <c r="D966" s="10">
        <f>'Equity Fund Metrics'!H964</f>
        <v>-1.5609079316113439E-3</v>
      </c>
      <c r="E966" s="10">
        <f>'Equity Fund Metrics'!I964</f>
        <v>3.2401282364541428E-3</v>
      </c>
      <c r="F966" s="10">
        <f>'Equity Fund Metrics'!J964</f>
        <v>-1.3989015197886365E-3</v>
      </c>
      <c r="G966" s="36"/>
      <c r="H966" s="10">
        <f t="array" ref="H966">PRODUCT(1+C$8:C966)</f>
        <v>4.1584883881241526</v>
      </c>
      <c r="I966" s="10">
        <f t="array" ref="I966">PRODUCT(1+D$8:D966)</f>
        <v>1.7497293661918494</v>
      </c>
      <c r="J966" s="10">
        <f t="array" ref="J966">PRODUCT(1+E$8:E966)</f>
        <v>2.4660905897137666</v>
      </c>
      <c r="K966" s="10">
        <f t="array" ref="K966">PRODUCT(1+F$8:F966)</f>
        <v>1.8344536544605183</v>
      </c>
      <c r="L966" s="36"/>
      <c r="M966" s="10">
        <f>1-H966/MAX(H$8:H966)</f>
        <v>0</v>
      </c>
      <c r="N966" s="10">
        <f>1-I966/MAX(I$8:I966)</f>
        <v>1.5609079316114549E-3</v>
      </c>
      <c r="O966" s="10">
        <f>1-J966/MAX(J$8:J966)</f>
        <v>1.869532451830147E-2</v>
      </c>
      <c r="P966" s="10">
        <f>1-K966/MAX(K$8:K966)</f>
        <v>1.398901519788609E-3</v>
      </c>
      <c r="Q966" s="36"/>
      <c r="R966" s="10"/>
      <c r="S966" s="10"/>
      <c r="T966" s="10"/>
      <c r="U966" s="11"/>
    </row>
    <row r="967" spans="2:21" x14ac:dyDescent="0.25">
      <c r="B967" s="32">
        <v>44223</v>
      </c>
      <c r="C967" s="10">
        <f>'Equity Fund Metrics'!G965</f>
        <v>-7.6837388261103978E-3</v>
      </c>
      <c r="D967" s="10">
        <f>'Equity Fund Metrics'!H965</f>
        <v>-2.444034851138277E-2</v>
      </c>
      <c r="E967" s="10">
        <f>'Equity Fund Metrics'!I965</f>
        <v>1.6756609685272372E-2</v>
      </c>
      <c r="F967" s="10">
        <f>'Equity Fund Metrics'!J965</f>
        <v>-2.360251802711915E-2</v>
      </c>
      <c r="G967" s="36"/>
      <c r="H967" s="10">
        <f t="array" ref="H967">PRODUCT(1+C$8:C967)</f>
        <v>4.1265356494383933</v>
      </c>
      <c r="I967" s="10">
        <f t="array" ref="I967">PRODUCT(1+D$8:D967)</f>
        <v>1.7069653706815198</v>
      </c>
      <c r="J967" s="10">
        <f t="array" ref="J967">PRODUCT(1+E$8:E967)</f>
        <v>2.5074139071741235</v>
      </c>
      <c r="K967" s="10">
        <f t="array" ref="K967">PRODUCT(1+F$8:F967)</f>
        <v>1.7911559290111994</v>
      </c>
      <c r="L967" s="36"/>
      <c r="M967" s="10">
        <f>1-H967/MAX(H$8:H967)</f>
        <v>7.6837388261105088E-3</v>
      </c>
      <c r="N967" s="10">
        <f>1-I967/MAX(I$8:I967)</f>
        <v>2.5963107309151412E-2</v>
      </c>
      <c r="O967" s="10">
        <f>1-J967/MAX(J$8:J967)</f>
        <v>2.2519850889216597E-3</v>
      </c>
      <c r="P967" s="10">
        <f>1-K967/MAX(K$8:K967)</f>
        <v>2.4968401948568753E-2</v>
      </c>
      <c r="Q967" s="36"/>
      <c r="R967" s="10"/>
      <c r="S967" s="10"/>
      <c r="T967" s="10"/>
      <c r="U967" s="11"/>
    </row>
    <row r="968" spans="2:21" x14ac:dyDescent="0.25">
      <c r="B968" s="32">
        <v>44224</v>
      </c>
      <c r="C968" s="10">
        <f>'Equity Fund Metrics'!G966</f>
        <v>-3.4985072869655465E-2</v>
      </c>
      <c r="D968" s="10">
        <f>'Equity Fund Metrics'!H966</f>
        <v>8.6001539049904707E-3</v>
      </c>
      <c r="E968" s="10">
        <f>'Equity Fund Metrics'!I966</f>
        <v>-4.3585226774645935E-2</v>
      </c>
      <c r="F968" s="10">
        <f>'Equity Fund Metrics'!J966</f>
        <v>6.4208925662581733E-3</v>
      </c>
      <c r="G968" s="36"/>
      <c r="H968" s="10">
        <f t="array" ref="H968">PRODUCT(1+C$8:C968)</f>
        <v>3.98216849904356</v>
      </c>
      <c r="I968" s="10">
        <f t="array" ref="I968">PRODUCT(1+D$8:D968)</f>
        <v>1.7216455355798699</v>
      </c>
      <c r="J968" s="10">
        <f t="array" ref="J968">PRODUCT(1+E$8:E968)</f>
        <v>2.3981277034120385</v>
      </c>
      <c r="K968" s="10">
        <f t="array" ref="K968">PRODUCT(1+F$8:F968)</f>
        <v>1.8026567488007965</v>
      </c>
      <c r="L968" s="36"/>
      <c r="M968" s="10">
        <f>1-H968/MAX(H$8:H968)</f>
        <v>4.2399995533023094E-2</v>
      </c>
      <c r="N968" s="10">
        <f>1-I968/MAX(I$8:I968)</f>
        <v>1.7586240122871466E-2</v>
      </c>
      <c r="O968" s="10">
        <f>1-J968/MAX(J$8:J968)</f>
        <v>4.5739058582773828E-2</v>
      </c>
      <c r="P968" s="10">
        <f>1-K968/MAX(K$8:K968)</f>
        <v>1.8707828808773641E-2</v>
      </c>
      <c r="Q968" s="36"/>
      <c r="R968" s="10"/>
      <c r="S968" s="10"/>
      <c r="T968" s="10"/>
      <c r="U968" s="11"/>
    </row>
    <row r="969" spans="2:21" x14ac:dyDescent="0.25">
      <c r="B969" s="32">
        <v>44225</v>
      </c>
      <c r="C969" s="10">
        <f>'Equity Fund Metrics'!G967</f>
        <v>-3.7420713031577235E-2</v>
      </c>
      <c r="D969" s="10">
        <f>'Equity Fund Metrics'!H967</f>
        <v>-2.0019655670893144E-2</v>
      </c>
      <c r="E969" s="10">
        <f>'Equity Fund Metrics'!I967</f>
        <v>-1.7401057360684091E-2</v>
      </c>
      <c r="F969" s="10">
        <f>'Equity Fund Metrics'!J967</f>
        <v>-2.0889708538927347E-2</v>
      </c>
      <c r="G969" s="36"/>
      <c r="H969" s="10">
        <f t="array" ref="H969">PRODUCT(1+C$8:C969)</f>
        <v>3.8331529143974641</v>
      </c>
      <c r="I969" s="10">
        <f t="array" ref="I969">PRODUCT(1+D$8:D969)</f>
        <v>1.6871787847702304</v>
      </c>
      <c r="J969" s="10">
        <f t="array" ref="J969">PRODUCT(1+E$8:E969)</f>
        <v>2.3563977456867202</v>
      </c>
      <c r="K969" s="10">
        <f t="array" ref="K969">PRODUCT(1+F$8:F969)</f>
        <v>1.7649997747226176</v>
      </c>
      <c r="L969" s="36"/>
      <c r="M969" s="10">
        <f>1-H969/MAX(H$8:H969)</f>
        <v>7.8234070499218933E-2</v>
      </c>
      <c r="N969" s="10">
        <f>1-I969/MAX(I$8:I969)</f>
        <v>3.7253825321959089E-2</v>
      </c>
      <c r="O969" s="10">
        <f>1-J969/MAX(J$8:J969)</f>
        <v>6.234420796143525E-2</v>
      </c>
      <c r="P969" s="10">
        <f>1-K969/MAX(K$8:K969)</f>
        <v>3.9206736256489516E-2</v>
      </c>
      <c r="Q969" s="36"/>
      <c r="R969" s="10"/>
      <c r="S969" s="10"/>
      <c r="T969" s="10"/>
      <c r="U969" s="11"/>
    </row>
    <row r="970" spans="2:21" x14ac:dyDescent="0.25">
      <c r="B970" s="32">
        <v>44228</v>
      </c>
      <c r="C970" s="10">
        <f>'Equity Fund Metrics'!G968</f>
        <v>1.6520221378629296E-2</v>
      </c>
      <c r="D970" s="10">
        <f>'Equity Fund Metrics'!H968</f>
        <v>1.664552227077154E-2</v>
      </c>
      <c r="E970" s="10">
        <f>'Equity Fund Metrics'!I968</f>
        <v>-1.2530089214224382E-4</v>
      </c>
      <c r="F970" s="10">
        <f>'Equity Fund Metrics'!J968</f>
        <v>1.6639257226164429E-2</v>
      </c>
      <c r="G970" s="36"/>
      <c r="H970" s="10">
        <f t="array" ref="H970">PRODUCT(1+C$8:C970)</f>
        <v>3.8964774491214484</v>
      </c>
      <c r="I970" s="10">
        <f t="array" ref="I970">PRODUCT(1+D$8:D970)</f>
        <v>1.7152627568068965</v>
      </c>
      <c r="J970" s="10">
        <f t="array" ref="J970">PRODUCT(1+E$8:E970)</f>
        <v>2.3561024869469436</v>
      </c>
      <c r="K970" s="10">
        <f t="array" ref="K970">PRODUCT(1+F$8:F970)</f>
        <v>1.7943680599783496</v>
      </c>
      <c r="L970" s="36"/>
      <c r="M970" s="10">
        <f>1-H970/MAX(H$8:H970)</f>
        <v>6.3006293284588066E-2</v>
      </c>
      <c r="N970" s="10">
        <f>1-I970/MAX(I$8:I970)</f>
        <v>2.1228412430255639E-2</v>
      </c>
      <c r="O970" s="10">
        <f>1-J970/MAX(J$8:J970)</f>
        <v>6.2461697068700084E-2</v>
      </c>
      <c r="P970" s="10">
        <f>1-K970/MAX(K$8:K970)</f>
        <v>2.3219849999895126E-2</v>
      </c>
      <c r="Q970" s="36"/>
      <c r="R970" s="10"/>
      <c r="S970" s="10"/>
      <c r="T970" s="10"/>
      <c r="U970" s="11"/>
    </row>
    <row r="971" spans="2:21" x14ac:dyDescent="0.25">
      <c r="B971" s="32">
        <v>44229</v>
      </c>
      <c r="C971" s="10">
        <f>'Equity Fund Metrics'!G969</f>
        <v>6.3365658112188861E-3</v>
      </c>
      <c r="D971" s="10">
        <f>'Equity Fund Metrics'!H969</f>
        <v>1.4140301805983357E-2</v>
      </c>
      <c r="E971" s="10">
        <f>'Equity Fund Metrics'!I969</f>
        <v>-7.8037359947644713E-3</v>
      </c>
      <c r="F971" s="10">
        <f>'Equity Fund Metrics'!J969</f>
        <v>1.3750115006245133E-2</v>
      </c>
      <c r="G971" s="36"/>
      <c r="H971" s="10">
        <f t="array" ref="H971">PRODUCT(1+C$8:C971)</f>
        <v>3.9211677349097367</v>
      </c>
      <c r="I971" s="10">
        <f t="array" ref="I971">PRODUCT(1+D$8:D971)</f>
        <v>1.7395170898647092</v>
      </c>
      <c r="J971" s="10">
        <f t="array" ref="J971">PRODUCT(1+E$8:E971)</f>
        <v>2.3377160851622016</v>
      </c>
      <c r="K971" s="10">
        <f t="array" ref="K971">PRODUCT(1+F$8:F971)</f>
        <v>1.8190408271665848</v>
      </c>
      <c r="L971" s="36"/>
      <c r="M971" s="10">
        <f>1-H971/MAX(H$8:H971)</f>
        <v>5.7068970997287916E-2</v>
      </c>
      <c r="N971" s="10">
        <f>1-I971/MAX(I$8:I971)</f>
        <v>7.3882867828979348E-3</v>
      </c>
      <c r="O971" s="10">
        <f>1-J971/MAX(J$8:J971)</f>
        <v>6.977799846975552E-2</v>
      </c>
      <c r="P971" s="10">
        <f>1-K971/MAX(K$8:K971)</f>
        <v>9.7890106015763312E-3</v>
      </c>
      <c r="Q971" s="36"/>
      <c r="R971" s="10"/>
      <c r="S971" s="10"/>
      <c r="T971" s="10"/>
      <c r="U971" s="11"/>
    </row>
    <row r="972" spans="2:21" x14ac:dyDescent="0.25">
      <c r="B972" s="32">
        <v>44230</v>
      </c>
      <c r="C972" s="10">
        <f>'Equity Fund Metrics'!G970</f>
        <v>-7.778449532546694E-3</v>
      </c>
      <c r="D972" s="10">
        <f>'Equity Fund Metrics'!H970</f>
        <v>7.862631030981504E-4</v>
      </c>
      <c r="E972" s="10">
        <f>'Equity Fund Metrics'!I970</f>
        <v>-8.5647126356448444E-3</v>
      </c>
      <c r="F972" s="10">
        <f>'Equity Fund Metrics'!J970</f>
        <v>3.5802747131590809E-4</v>
      </c>
      <c r="G972" s="36"/>
      <c r="H972" s="10">
        <f t="array" ref="H972">PRODUCT(1+C$8:C972)</f>
        <v>3.8906671295750908</v>
      </c>
      <c r="I972" s="10">
        <f t="array" ref="I972">PRODUCT(1+D$8:D972)</f>
        <v>1.7408848079696786</v>
      </c>
      <c r="J972" s="10">
        <f t="array" ref="J972">PRODUCT(1+E$8:E972)</f>
        <v>2.3176942186690628</v>
      </c>
      <c r="K972" s="10">
        <f t="array" ref="K972">PRODUCT(1+F$8:F972)</f>
        <v>1.8196920937541556</v>
      </c>
      <c r="L972" s="36"/>
      <c r="M972" s="10">
        <f>1-H972/MAX(H$8:H972)</f>
        <v>6.440351241905784E-2</v>
      </c>
      <c r="N972" s="10">
        <f>1-I972/MAX(I$8:I972)</f>
        <v>6.6078328170922074E-3</v>
      </c>
      <c r="O972" s="10">
        <f>1-J972/MAX(J$8:J972)</f>
        <v>7.7745082600216397E-2</v>
      </c>
      <c r="P972" s="10">
        <f>1-K972/MAX(K$8:K972)</f>
        <v>9.434487864972807E-3</v>
      </c>
      <c r="Q972" s="36"/>
      <c r="R972" s="10"/>
      <c r="S972" s="10"/>
      <c r="T972" s="10"/>
      <c r="U972" s="11"/>
    </row>
    <row r="973" spans="2:21" x14ac:dyDescent="0.25">
      <c r="B973" s="32">
        <v>44231</v>
      </c>
      <c r="C973" s="10">
        <f>'Equity Fund Metrics'!G971</f>
        <v>2.5757809472918725E-2</v>
      </c>
      <c r="D973" s="10">
        <f>'Equity Fund Metrics'!H971</f>
        <v>1.1365658986363991E-2</v>
      </c>
      <c r="E973" s="10">
        <f>'Equity Fund Metrics'!I971</f>
        <v>1.4392150486554733E-2</v>
      </c>
      <c r="F973" s="10">
        <f>'Equity Fund Metrics'!J971</f>
        <v>1.2085266510691728E-2</v>
      </c>
      <c r="G973" s="36"/>
      <c r="H973" s="10">
        <f t="array" ref="H973">PRODUCT(1+C$8:C973)</f>
        <v>3.9908821922212336</v>
      </c>
      <c r="I973" s="10">
        <f t="array" ref="I973">PRODUCT(1+D$8:D973)</f>
        <v>1.7606711110316038</v>
      </c>
      <c r="J973" s="10">
        <f t="array" ref="J973">PRODUCT(1+E$8:E973)</f>
        <v>2.3510508226459659</v>
      </c>
      <c r="K973" s="10">
        <f t="array" ref="K973">PRODUCT(1+F$8:F973)</f>
        <v>1.8416835576745731</v>
      </c>
      <c r="L973" s="36"/>
      <c r="M973" s="10">
        <f>1-H973/MAX(H$8:H973)</f>
        <v>4.0304596348415989E-2</v>
      </c>
      <c r="N973" s="10">
        <f>1-I973/MAX(I$8:I973)</f>
        <v>0</v>
      </c>
      <c r="O973" s="10">
        <f>1-J973/MAX(J$8:J973)</f>
        <v>6.4471851042033568E-2</v>
      </c>
      <c r="P973" s="10">
        <f>1-K973/MAX(K$8:K973)</f>
        <v>0</v>
      </c>
      <c r="Q973" s="36"/>
      <c r="R973" s="10"/>
      <c r="S973" s="10"/>
      <c r="T973" s="10"/>
      <c r="U973" s="11"/>
    </row>
    <row r="974" spans="2:21" x14ac:dyDescent="0.25">
      <c r="B974" s="32">
        <v>44232</v>
      </c>
      <c r="C974" s="10">
        <f>'Equity Fund Metrics'!G972</f>
        <v>-3.0980921150125518E-3</v>
      </c>
      <c r="D974" s="10">
        <f>'Equity Fund Metrics'!H972</f>
        <v>3.9358909234499251E-3</v>
      </c>
      <c r="E974" s="10">
        <f>'Equity Fund Metrics'!I972</f>
        <v>-7.0339830384624769E-3</v>
      </c>
      <c r="F974" s="10">
        <f>'Equity Fund Metrics'!J972</f>
        <v>3.5841917715268012E-3</v>
      </c>
      <c r="G974" s="36"/>
      <c r="H974" s="10">
        <f t="array" ref="H974">PRODUCT(1+C$8:C974)</f>
        <v>3.9785180715695692</v>
      </c>
      <c r="I974" s="10">
        <f t="array" ref="I974">PRODUCT(1+D$8:D974)</f>
        <v>1.7676009204766936</v>
      </c>
      <c r="J974" s="10">
        <f t="array" ref="J974">PRODUCT(1+E$8:E974)</f>
        <v>2.3345135710369109</v>
      </c>
      <c r="K974" s="10">
        <f t="array" ref="K974">PRODUCT(1+F$8:F974)</f>
        <v>1.8482845047277463</v>
      </c>
      <c r="L974" s="36"/>
      <c r="M974" s="10">
        <f>1-H974/MAX(H$8:H974)</f>
        <v>4.3277821111282644E-2</v>
      </c>
      <c r="N974" s="10">
        <f>1-I974/MAX(I$8:I974)</f>
        <v>0</v>
      </c>
      <c r="O974" s="10">
        <f>1-J974/MAX(J$8:J974)</f>
        <v>7.1052340173808126E-2</v>
      </c>
      <c r="P974" s="10">
        <f>1-K974/MAX(K$8:K974)</f>
        <v>0</v>
      </c>
      <c r="Q974" s="36"/>
      <c r="R974" s="10"/>
      <c r="S974" s="10"/>
      <c r="T974" s="10"/>
      <c r="U974" s="11"/>
    </row>
    <row r="975" spans="2:21" x14ac:dyDescent="0.25">
      <c r="B975" s="32">
        <v>44235</v>
      </c>
      <c r="C975" s="10">
        <f>'Equity Fund Metrics'!G973</f>
        <v>1.0970008463775383E-3</v>
      </c>
      <c r="D975" s="10">
        <f>'Equity Fund Metrics'!H973</f>
        <v>7.221968147939295E-3</v>
      </c>
      <c r="E975" s="10">
        <f>'Equity Fund Metrics'!I973</f>
        <v>-6.1249673015617567E-3</v>
      </c>
      <c r="F975" s="10">
        <f>'Equity Fund Metrics'!J973</f>
        <v>6.9157197828612071E-3</v>
      </c>
      <c r="G975" s="36"/>
      <c r="H975" s="10">
        <f t="array" ref="H975">PRODUCT(1+C$8:C975)</f>
        <v>3.9828825092614095</v>
      </c>
      <c r="I975" s="10">
        <f t="array" ref="I975">PRODUCT(1+D$8:D975)</f>
        <v>1.7803664780226445</v>
      </c>
      <c r="J975" s="10">
        <f t="array" ref="J975">PRODUCT(1+E$8:E975)</f>
        <v>2.3202147517492575</v>
      </c>
      <c r="K975" s="10">
        <f t="array" ref="K975">PRODUCT(1+F$8:F975)</f>
        <v>1.8610667224414477</v>
      </c>
      <c r="L975" s="36"/>
      <c r="M975" s="10">
        <f>1-H975/MAX(H$8:H975)</f>
        <v>4.2228296071293525E-2</v>
      </c>
      <c r="N975" s="10">
        <f>1-I975/MAX(I$8:I975)</f>
        <v>0</v>
      </c>
      <c r="O975" s="10">
        <f>1-J975/MAX(J$8:J975)</f>
        <v>7.6742114215105905E-2</v>
      </c>
      <c r="P975" s="10">
        <f>1-K975/MAX(K$8:K975)</f>
        <v>0</v>
      </c>
      <c r="Q975" s="36"/>
      <c r="R975" s="10"/>
      <c r="S975" s="10"/>
      <c r="T975" s="10"/>
      <c r="U975" s="11"/>
    </row>
    <row r="976" spans="2:21" x14ac:dyDescent="0.25">
      <c r="B976" s="32">
        <v>44236</v>
      </c>
      <c r="C976" s="10">
        <f>'Equity Fund Metrics'!G974</f>
        <v>-6.5737835025020397E-3</v>
      </c>
      <c r="D976" s="10">
        <f>'Equity Fund Metrics'!H974</f>
        <v>-6.6590959135437444E-4</v>
      </c>
      <c r="E976" s="10">
        <f>'Equity Fund Metrics'!I974</f>
        <v>-5.9078739111476652E-3</v>
      </c>
      <c r="F976" s="10">
        <f>'Equity Fund Metrics'!J974</f>
        <v>-9.6130328691175764E-4</v>
      </c>
      <c r="G976" s="36"/>
      <c r="H976" s="10">
        <f t="array" ref="H976">PRODUCT(1+C$8:C976)</f>
        <v>3.956699901929623</v>
      </c>
      <c r="I976" s="10">
        <f t="array" ref="I976">PRODUCT(1+D$8:D976)</f>
        <v>1.7791809149088034</v>
      </c>
      <c r="J976" s="10">
        <f t="array" ref="J976">PRODUCT(1+E$8:E976)</f>
        <v>2.306507215549138</v>
      </c>
      <c r="K976" s="10">
        <f t="array" ref="K976">PRODUCT(1+F$8:F976)</f>
        <v>1.8592776728840026</v>
      </c>
      <c r="L976" s="36"/>
      <c r="M976" s="10">
        <f>1-H976/MAX(H$8:H976)</f>
        <v>4.8524479897743333E-2</v>
      </c>
      <c r="N976" s="10">
        <f>1-I976/MAX(I$8:I976)</f>
        <v>6.6590959135437444E-4</v>
      </c>
      <c r="O976" s="10">
        <f>1-J976/MAX(J$8:J976)</f>
        <v>8.2196605391795852E-2</v>
      </c>
      <c r="P976" s="10">
        <f>1-K976/MAX(K$8:K976)</f>
        <v>9.6130328691179656E-4</v>
      </c>
      <c r="Q976" s="36"/>
      <c r="R976" s="10"/>
      <c r="S976" s="10"/>
      <c r="T976" s="10"/>
      <c r="U976" s="11"/>
    </row>
    <row r="977" spans="2:21" x14ac:dyDescent="0.25">
      <c r="B977" s="32">
        <v>44237</v>
      </c>
      <c r="C977" s="10">
        <f>'Equity Fund Metrics'!G975</f>
        <v>-4.5584606324885479E-3</v>
      </c>
      <c r="D977" s="10">
        <f>'Equity Fund Metrics'!H975</f>
        <v>-4.3559778204416144E-4</v>
      </c>
      <c r="E977" s="10">
        <f>'Equity Fund Metrics'!I975</f>
        <v>-4.1228628504443865E-3</v>
      </c>
      <c r="F977" s="10">
        <f>'Equity Fund Metrics'!J975</f>
        <v>-6.4174092456638072E-4</v>
      </c>
      <c r="G977" s="36"/>
      <c r="H977" s="10">
        <f t="array" ref="H977">PRODUCT(1+C$8:C977)</f>
        <v>3.9386634411921055</v>
      </c>
      <c r="I977" s="10">
        <f t="array" ref="I977">PRODUCT(1+D$8:D977)</f>
        <v>1.7784059076484138</v>
      </c>
      <c r="J977" s="10">
        <f t="array" ref="J977">PRODUCT(1+E$8:E977)</f>
        <v>2.2969978026358686</v>
      </c>
      <c r="K977" s="10">
        <f t="array" ref="K977">PRODUCT(1+F$8:F977)</f>
        <v>1.8580844983111804</v>
      </c>
      <c r="L977" s="36"/>
      <c r="M977" s="10">
        <f>1-H977/MAX(H$8:H977)</f>
        <v>5.2861743598906052E-2</v>
      </c>
      <c r="N977" s="10">
        <f>1-I977/MAX(I$8:I977)</f>
        <v>1.1012173046575091E-3</v>
      </c>
      <c r="O977" s="10">
        <f>1-J977/MAX(J$8:J977)</f>
        <v>8.5980582911437731E-2</v>
      </c>
      <c r="P977" s="10">
        <f>1-K977/MAX(K$8:K977)</f>
        <v>1.6024273038179881E-3</v>
      </c>
      <c r="Q977" s="36"/>
      <c r="R977" s="10"/>
      <c r="S977" s="10"/>
      <c r="T977" s="10"/>
      <c r="U977" s="11"/>
    </row>
    <row r="978" spans="2:21" x14ac:dyDescent="0.25">
      <c r="B978" s="32">
        <v>44238</v>
      </c>
      <c r="C978" s="10">
        <f>'Equity Fund Metrics'!G976</f>
        <v>-1.9203006090162678E-3</v>
      </c>
      <c r="D978" s="10">
        <f>'Equity Fund Metrics'!H976</f>
        <v>1.6150384260480433E-3</v>
      </c>
      <c r="E978" s="10">
        <f>'Equity Fund Metrics'!I976</f>
        <v>-3.535339035064311E-3</v>
      </c>
      <c r="F978" s="10">
        <f>'Equity Fund Metrics'!J976</f>
        <v>1.4382714742948277E-3</v>
      </c>
      <c r="G978" s="36"/>
      <c r="H978" s="10">
        <f t="array" ref="H978">PRODUCT(1+C$8:C978)</f>
        <v>3.9311000233872742</v>
      </c>
      <c r="I978" s="10">
        <f t="array" ref="I978">PRODUCT(1+D$8:D978)</f>
        <v>1.7812781015263768</v>
      </c>
      <c r="J978" s="10">
        <f t="array" ref="J978">PRODUCT(1+E$8:E978)</f>
        <v>2.2888771366407532</v>
      </c>
      <c r="K978" s="10">
        <f t="array" ref="K978">PRODUCT(1+F$8:F978)</f>
        <v>1.860756928241931</v>
      </c>
      <c r="L978" s="36"/>
      <c r="M978" s="10">
        <f>1-H978/MAX(H$8:H978)</f>
        <v>5.4680533769495665E-2</v>
      </c>
      <c r="N978" s="10">
        <f>1-I978/MAX(I$8:I978)</f>
        <v>0</v>
      </c>
      <c r="O978" s="10">
        <f>1-J978/MAX(J$8:J978)</f>
        <v>8.9211951435477665E-2</v>
      </c>
      <c r="P978" s="10">
        <f>1-K978/MAX(K$8:K978)</f>
        <v>1.6646055500380008E-4</v>
      </c>
      <c r="Q978" s="36"/>
      <c r="R978" s="10"/>
      <c r="S978" s="10"/>
      <c r="T978" s="10"/>
      <c r="U978" s="11"/>
    </row>
    <row r="979" spans="2:21" x14ac:dyDescent="0.25">
      <c r="B979" s="32">
        <v>44239</v>
      </c>
      <c r="C979" s="10">
        <f>'Equity Fund Metrics'!G977</f>
        <v>1.7759868852982308E-3</v>
      </c>
      <c r="D979" s="10">
        <f>'Equity Fund Metrics'!H977</f>
        <v>4.9398018712139002E-3</v>
      </c>
      <c r="E979" s="10">
        <f>'Equity Fund Metrics'!I977</f>
        <v>-3.1638149859156695E-3</v>
      </c>
      <c r="F979" s="10">
        <f>'Equity Fund Metrics'!J977</f>
        <v>4.7816111219181161E-3</v>
      </c>
      <c r="G979" s="36"/>
      <c r="H979" s="10">
        <f t="array" ref="H979">PRODUCT(1+C$8:C979)</f>
        <v>3.9380816054736054</v>
      </c>
      <c r="I979" s="10">
        <f t="array" ref="I979">PRODUCT(1+D$8:D979)</f>
        <v>1.7900772624254491</v>
      </c>
      <c r="J979" s="10">
        <f t="array" ref="J979">PRODUCT(1+E$8:E979)</f>
        <v>2.2816355528549295</v>
      </c>
      <c r="K979" s="10">
        <f t="array" ref="K979">PRODUCT(1+F$8:F979)</f>
        <v>1.8696543442651987</v>
      </c>
      <c r="L979" s="36"/>
      <c r="M979" s="10">
        <f>1-H979/MAX(H$8:H979)</f>
        <v>5.3001658795053253E-2</v>
      </c>
      <c r="N979" s="10">
        <f>1-I979/MAX(I$8:I979)</f>
        <v>0</v>
      </c>
      <c r="O979" s="10">
        <f>1-J979/MAX(J$8:J979)</f>
        <v>9.2093516312518942E-2</v>
      </c>
      <c r="P979" s="10">
        <f>1-K979/MAX(K$8:K979)</f>
        <v>0</v>
      </c>
      <c r="Q979" s="36"/>
      <c r="R979" s="10"/>
      <c r="S979" s="10"/>
      <c r="T979" s="10"/>
      <c r="U979" s="11"/>
    </row>
    <row r="980" spans="2:21" x14ac:dyDescent="0.25">
      <c r="B980" s="32">
        <v>44243</v>
      </c>
      <c r="C980" s="10">
        <f>'Equity Fund Metrics'!G978</f>
        <v>-1.6103971441367881E-2</v>
      </c>
      <c r="D980" s="10">
        <f>'Equity Fund Metrics'!H978</f>
        <v>-8.6597152983269865E-4</v>
      </c>
      <c r="E980" s="10">
        <f>'Equity Fund Metrics'!I978</f>
        <v>-1.5237999911535183E-2</v>
      </c>
      <c r="F980" s="10">
        <f>'Equity Fund Metrics'!J978</f>
        <v>-1.6278715254094576E-3</v>
      </c>
      <c r="G980" s="36"/>
      <c r="H980" s="10">
        <f t="array" ref="H980">PRODUCT(1+C$8:C980)</f>
        <v>3.8746628517652821</v>
      </c>
      <c r="I980" s="10">
        <f t="array" ref="I980">PRODUCT(1+D$8:D980)</f>
        <v>1.7885271064799877</v>
      </c>
      <c r="J980" s="10">
        <f t="array" ref="J980">PRODUCT(1+E$8:E980)</f>
        <v>2.2468679905023707</v>
      </c>
      <c r="K980" s="10">
        <f t="array" ref="K980">PRODUCT(1+F$8:F980)</f>
        <v>1.8666107871958113</v>
      </c>
      <c r="L980" s="36"/>
      <c r="M980" s="10">
        <f>1-H980/MAX(H$8:H980)</f>
        <v>6.8252093036840433E-2</v>
      </c>
      <c r="N980" s="10">
        <f>1-I980/MAX(I$8:I980)</f>
        <v>8.6597152983269865E-4</v>
      </c>
      <c r="O980" s="10">
        <f>1-J980/MAX(J$8:J980)</f>
        <v>0.10592819523063091</v>
      </c>
      <c r="P980" s="10">
        <f>1-K980/MAX(K$8:K980)</f>
        <v>1.6278715254094411E-3</v>
      </c>
      <c r="Q980" s="36"/>
      <c r="R980" s="10"/>
      <c r="S980" s="10"/>
      <c r="T980" s="10"/>
      <c r="U980" s="11"/>
    </row>
    <row r="981" spans="2:21" x14ac:dyDescent="0.25">
      <c r="B981" s="32">
        <v>44244</v>
      </c>
      <c r="C981" s="10">
        <f>'Equity Fund Metrics'!G979</f>
        <v>-1.7644007543016871E-2</v>
      </c>
      <c r="D981" s="10">
        <f>'Equity Fund Metrics'!H979</f>
        <v>2.294706226608767E-4</v>
      </c>
      <c r="E981" s="10">
        <f>'Equity Fund Metrics'!I979</f>
        <v>-1.7873478165677747E-2</v>
      </c>
      <c r="F981" s="10">
        <f>'Equity Fund Metrics'!J979</f>
        <v>-6.6420328562301074E-4</v>
      </c>
      <c r="G981" s="36"/>
      <c r="H981" s="10">
        <f t="array" ref="H981">PRODUCT(1+C$8:C981)</f>
        <v>3.8062982711820883</v>
      </c>
      <c r="I981" s="10">
        <f t="array" ref="I981">PRODUCT(1+D$8:D981)</f>
        <v>1.7889375209087575</v>
      </c>
      <c r="J981" s="10">
        <f t="array" ref="J981">PRODUCT(1+E$8:E981)</f>
        <v>2.2067086445329664</v>
      </c>
      <c r="K981" s="10">
        <f t="array" ref="K981">PRODUCT(1+F$8:F981)</f>
        <v>1.8653709781779766</v>
      </c>
      <c r="L981" s="36"/>
      <c r="M981" s="10">
        <f>1-H981/MAX(H$8:H981)</f>
        <v>8.4691860135488573E-2</v>
      </c>
      <c r="N981" s="10">
        <f>1-I981/MAX(I$8:I981)</f>
        <v>6.3669962219803367E-4</v>
      </c>
      <c r="O981" s="10">
        <f>1-J981/MAX(J$8:J981)</f>
        <v>0.12190836811172434</v>
      </c>
      <c r="P981" s="10">
        <f>1-K981/MAX(K$8:K981)</f>
        <v>2.2909935734166664E-3</v>
      </c>
      <c r="Q981" s="36"/>
      <c r="R981" s="10"/>
      <c r="S981" s="10"/>
      <c r="T981" s="10"/>
      <c r="U981" s="11"/>
    </row>
    <row r="982" spans="2:21" x14ac:dyDescent="0.25">
      <c r="B982" s="32">
        <v>44245</v>
      </c>
      <c r="C982" s="10">
        <f>'Equity Fund Metrics'!G980</f>
        <v>-8.6363704086317439E-3</v>
      </c>
      <c r="D982" s="10">
        <f>'Equity Fund Metrics'!H980</f>
        <v>-4.2560118064075558E-3</v>
      </c>
      <c r="E982" s="10">
        <f>'Equity Fund Metrics'!I980</f>
        <v>-4.380358602224188E-3</v>
      </c>
      <c r="F982" s="10">
        <f>'Equity Fund Metrics'!J980</f>
        <v>-4.4750297365187654E-3</v>
      </c>
      <c r="G982" s="36"/>
      <c r="H982" s="10">
        <f t="array" ref="H982">PRODUCT(1+C$8:C982)</f>
        <v>3.773425669426425</v>
      </c>
      <c r="I982" s="10">
        <f t="array" ref="I982">PRODUCT(1+D$8:D982)</f>
        <v>1.7813237816988443</v>
      </c>
      <c r="J982" s="10">
        <f t="array" ref="J982">PRODUCT(1+E$8:E982)</f>
        <v>2.197042469339284</v>
      </c>
      <c r="K982" s="10">
        <f t="array" ref="K982">PRODUCT(1+F$8:F982)</f>
        <v>1.8570233875809909</v>
      </c>
      <c r="L982" s="36"/>
      <c r="M982" s="10">
        <f>1-H982/MAX(H$8:H982)</f>
        <v>9.2596800269394319E-2</v>
      </c>
      <c r="N982" s="10">
        <f>1-I982/MAX(I$8:I982)</f>
        <v>4.8900016274964209E-3</v>
      </c>
      <c r="O982" s="10">
        <f>1-J982/MAX(J$8:J982)</f>
        <v>0.12575472434500712</v>
      </c>
      <c r="P982" s="10">
        <f>1-K982/MAX(K$8:K982)</f>
        <v>6.7557710455682374E-3</v>
      </c>
      <c r="Q982" s="36"/>
      <c r="R982" s="10"/>
      <c r="S982" s="10"/>
      <c r="T982" s="10"/>
      <c r="U982" s="11"/>
    </row>
    <row r="983" spans="2:21" x14ac:dyDescent="0.25">
      <c r="B983" s="32">
        <v>44246</v>
      </c>
      <c r="C983" s="10">
        <f>'Equity Fund Metrics'!G981</f>
        <v>1.2333071019934305E-3</v>
      </c>
      <c r="D983" s="10">
        <f>'Equity Fund Metrics'!H981</f>
        <v>-1.7660184358555542E-3</v>
      </c>
      <c r="E983" s="10">
        <f>'Equity Fund Metrics'!I981</f>
        <v>2.9993255378489847E-3</v>
      </c>
      <c r="F983" s="10">
        <f>'Equity Fund Metrics'!J981</f>
        <v>-1.6160521589631048E-3</v>
      </c>
      <c r="G983" s="36"/>
      <c r="H983" s="10">
        <f t="array" ref="H983">PRODUCT(1+C$8:C983)</f>
        <v>3.7780794621033729</v>
      </c>
      <c r="I983" s="10">
        <f t="array" ref="I983">PRODUCT(1+D$8:D983)</f>
        <v>1.7781779310601362</v>
      </c>
      <c r="J983" s="10">
        <f t="array" ref="J983">PRODUCT(1+E$8:E983)</f>
        <v>2.2036321149253122</v>
      </c>
      <c r="K983" s="10">
        <f t="array" ref="K983">PRODUCT(1+F$8:F983)</f>
        <v>1.8540223409262457</v>
      </c>
      <c r="L983" s="36"/>
      <c r="M983" s="10">
        <f>1-H983/MAX(H$8:H983)</f>
        <v>9.1477693458794973E-2</v>
      </c>
      <c r="N983" s="10">
        <f>1-I983/MAX(I$8:I983)</f>
        <v>6.647384230326403E-3</v>
      </c>
      <c r="O983" s="10">
        <f>1-J983/MAX(J$8:J983)</f>
        <v>0.12313257816339129</v>
      </c>
      <c r="P983" s="10">
        <f>1-K983/MAX(K$8:K983)</f>
        <v>8.3609055261477661E-3</v>
      </c>
      <c r="Q983" s="36"/>
      <c r="R983" s="10"/>
      <c r="S983" s="10"/>
      <c r="T983" s="10"/>
      <c r="U983" s="11"/>
    </row>
    <row r="984" spans="2:21" x14ac:dyDescent="0.25">
      <c r="B984" s="32">
        <v>44249</v>
      </c>
      <c r="C984" s="10">
        <f>'Equity Fund Metrics'!G982</f>
        <v>-2.9798937981807549E-2</v>
      </c>
      <c r="D984" s="10">
        <f>'Equity Fund Metrics'!H982</f>
        <v>-7.6916035150946804E-3</v>
      </c>
      <c r="E984" s="10">
        <f>'Equity Fund Metrics'!I982</f>
        <v>-2.2107334466712869E-2</v>
      </c>
      <c r="F984" s="10">
        <f>'Equity Fund Metrics'!J982</f>
        <v>-8.7969702384303235E-3</v>
      </c>
      <c r="G984" s="36"/>
      <c r="H984" s="10">
        <f t="array" ref="H984">PRODUCT(1+C$8:C984)</f>
        <v>3.6654967065218136</v>
      </c>
      <c r="I984" s="10">
        <f t="array" ref="I984">PRODUCT(1+D$8:D984)</f>
        <v>1.7645008914351303</v>
      </c>
      <c r="J984" s="10">
        <f t="array" ref="J984">PRODUCT(1+E$8:E984)</f>
        <v>2.1549156827190683</v>
      </c>
      <c r="K984" s="10">
        <f t="array" ref="K984">PRODUCT(1+F$8:F984)</f>
        <v>1.8377125615717327</v>
      </c>
      <c r="L984" s="36"/>
      <c r="M984" s="10">
        <f>1-H984/MAX(H$8:H984)</f>
        <v>0.11855069332650514</v>
      </c>
      <c r="N984" s="10">
        <f>1-I984/MAX(I$8:I984)</f>
        <v>1.4287858701508949E-2</v>
      </c>
      <c r="O984" s="10">
        <f>1-J984/MAX(J$8:J984)</f>
        <v>0.1425177795408975</v>
      </c>
      <c r="P984" s="10">
        <f>1-K984/MAX(K$8:K984)</f>
        <v>1.7084325127498134E-2</v>
      </c>
      <c r="Q984" s="36"/>
      <c r="R984" s="10"/>
      <c r="S984" s="10"/>
      <c r="T984" s="10"/>
      <c r="U984" s="11"/>
    </row>
    <row r="985" spans="2:21" x14ac:dyDescent="0.25">
      <c r="B985" s="32">
        <v>44250</v>
      </c>
      <c r="C985" s="10">
        <f>'Equity Fund Metrics'!G983</f>
        <v>-1.1111318207268628E-3</v>
      </c>
      <c r="D985" s="10">
        <f>'Equity Fund Metrics'!H983</f>
        <v>1.2142719513927869E-3</v>
      </c>
      <c r="E985" s="10">
        <f>'Equity Fund Metrics'!I983</f>
        <v>-2.3254037721196497E-3</v>
      </c>
      <c r="F985" s="10">
        <f>'Equity Fund Metrics'!J983</f>
        <v>1.0980017627868043E-3</v>
      </c>
      <c r="G985" s="36"/>
      <c r="H985" s="10">
        <f t="array" ref="H985">PRODUCT(1+C$8:C985)</f>
        <v>3.6614238564924277</v>
      </c>
      <c r="I985" s="10">
        <f t="array" ref="I985">PRODUCT(1+D$8:D985)</f>
        <v>1.7666434753758076</v>
      </c>
      <c r="J985" s="10">
        <f t="array" ref="J985">PRODUCT(1+E$8:E985)</f>
        <v>2.1499046336618735</v>
      </c>
      <c r="K985" s="10">
        <f t="array" ref="K985">PRODUCT(1+F$8:F985)</f>
        <v>1.8397303732038339</v>
      </c>
      <c r="L985" s="36"/>
      <c r="M985" s="10">
        <f>1-H985/MAX(H$8:H985)</f>
        <v>0.11953009969950767</v>
      </c>
      <c r="N985" s="10">
        <f>1-I985/MAX(I$8:I985)</f>
        <v>1.3090936096182837E-2</v>
      </c>
      <c r="O985" s="10">
        <f>1-J985/MAX(J$8:J985)</f>
        <v>0.14451177193087861</v>
      </c>
      <c r="P985" s="10">
        <f>1-K985/MAX(K$8:K985)</f>
        <v>1.6005081983817337E-2</v>
      </c>
      <c r="Q985" s="36"/>
      <c r="R985" s="10"/>
      <c r="S985" s="10"/>
      <c r="T985" s="10"/>
      <c r="U985" s="11"/>
    </row>
    <row r="986" spans="2:21" x14ac:dyDescent="0.25">
      <c r="B986" s="32">
        <v>44251</v>
      </c>
      <c r="C986" s="10">
        <f>'Equity Fund Metrics'!G984</f>
        <v>-4.0520750580567144E-3</v>
      </c>
      <c r="D986" s="10">
        <f>'Equity Fund Metrics'!H984</f>
        <v>1.1019342187276848E-2</v>
      </c>
      <c r="E986" s="10">
        <f>'Equity Fund Metrics'!I984</f>
        <v>-1.5071417245333563E-2</v>
      </c>
      <c r="F986" s="10">
        <f>'Equity Fund Metrics'!J984</f>
        <v>1.026577132501017E-2</v>
      </c>
      <c r="G986" s="36"/>
      <c r="H986" s="10">
        <f t="array" ref="H986">PRODUCT(1+C$8:C986)</f>
        <v>3.6465874922065611</v>
      </c>
      <c r="I986" s="10">
        <f t="array" ref="I986">PRODUCT(1+D$8:D986)</f>
        <v>1.7861107243538936</v>
      </c>
      <c r="J986" s="10">
        <f t="array" ref="J986">PRODUCT(1+E$8:E986)</f>
        <v>2.1175025238902792</v>
      </c>
      <c r="K986" s="10">
        <f t="array" ref="K986">PRODUCT(1+F$8:F986)</f>
        <v>1.8586166245148203</v>
      </c>
      <c r="L986" s="36"/>
      <c r="M986" s="10">
        <f>1-H986/MAX(H$8:H986)</f>
        <v>0.12309782982188489</v>
      </c>
      <c r="N986" s="10">
        <f>1-I986/MAX(I$8:I986)</f>
        <v>2.2158474133016082E-3</v>
      </c>
      <c r="O986" s="10">
        <f>1-J986/MAX(J$8:J986)</f>
        <v>0.15740519196457958</v>
      </c>
      <c r="P986" s="10">
        <f>1-K986/MAX(K$8:K986)</f>
        <v>5.9036151704909834E-3</v>
      </c>
      <c r="Q986" s="36"/>
      <c r="R986" s="10"/>
      <c r="S986" s="10"/>
      <c r="T986" s="10"/>
      <c r="U986" s="11"/>
    </row>
    <row r="987" spans="2:21" x14ac:dyDescent="0.25">
      <c r="B987" s="32">
        <v>44252</v>
      </c>
      <c r="C987" s="10">
        <f>'Equity Fund Metrics'!G985</f>
        <v>-3.4782643834338045E-2</v>
      </c>
      <c r="D987" s="10">
        <f>'Equity Fund Metrics'!H985</f>
        <v>-2.409573588257985E-2</v>
      </c>
      <c r="E987" s="10">
        <f>'Equity Fund Metrics'!I985</f>
        <v>-1.0686907951758196E-2</v>
      </c>
      <c r="F987" s="10">
        <f>'Equity Fund Metrics'!J985</f>
        <v>-2.4630081280167759E-2</v>
      </c>
      <c r="G987" s="36"/>
      <c r="H987" s="10">
        <f t="array" ref="H987">PRODUCT(1+C$8:C987)</f>
        <v>3.5197495382543882</v>
      </c>
      <c r="I987" s="10">
        <f t="array" ref="I987">PRODUCT(1+D$8:D987)</f>
        <v>1.7430730720828189</v>
      </c>
      <c r="J987" s="10">
        <f t="array" ref="J987">PRODUCT(1+E$8:E987)</f>
        <v>2.094872969329848</v>
      </c>
      <c r="K987" s="10">
        <f t="array" ref="K987">PRODUCT(1+F$8:F987)</f>
        <v>1.8128387459843494</v>
      </c>
      <c r="L987" s="36"/>
      <c r="M987" s="10">
        <f>1-H987/MAX(H$8:H987)</f>
        <v>0.15359880568474837</v>
      </c>
      <c r="N987" s="10">
        <f>1-I987/MAX(I$8:I987)</f>
        <v>2.6258190821854432E-2</v>
      </c>
      <c r="O987" s="10">
        <f>1-J987/MAX(J$8:J987)</f>
        <v>0.16640992511868347</v>
      </c>
      <c r="P987" s="10">
        <f>1-K987/MAX(K$8:K987)</f>
        <v>3.0388289929162648E-2</v>
      </c>
      <c r="Q987" s="36"/>
      <c r="R987" s="10"/>
      <c r="S987" s="10"/>
      <c r="T987" s="10"/>
      <c r="U987" s="11"/>
    </row>
    <row r="988" spans="2:21" x14ac:dyDescent="0.25">
      <c r="B988" s="32">
        <v>44253</v>
      </c>
      <c r="C988" s="10">
        <f>'Equity Fund Metrics'!G986</f>
        <v>2.2316310050378707E-3</v>
      </c>
      <c r="D988" s="10">
        <f>'Equity Fund Metrics'!H986</f>
        <v>-5.1525756630894648E-3</v>
      </c>
      <c r="E988" s="10">
        <f>'Equity Fund Metrics'!I986</f>
        <v>7.3842066681273355E-3</v>
      </c>
      <c r="F988" s="10">
        <f>'Equity Fund Metrics'!J986</f>
        <v>-4.7833653296830972E-3</v>
      </c>
      <c r="G988" s="36"/>
      <c r="H988" s="10">
        <f t="array" ref="H988">PRODUCT(1+C$8:C988)</f>
        <v>3.5276043204539245</v>
      </c>
      <c r="I988" s="10">
        <f t="array" ref="I988">PRODUCT(1+D$8:D988)</f>
        <v>1.7340917561926183</v>
      </c>
      <c r="J988" s="10">
        <f t="array" ref="J988">PRODUCT(1+E$8:E988)</f>
        <v>2.1103419442788534</v>
      </c>
      <c r="K988" s="10">
        <f t="array" ref="K988">PRODUCT(1+F$8:F988)</f>
        <v>1.8041672759785017</v>
      </c>
      <c r="L988" s="36"/>
      <c r="M988" s="10">
        <f>1-H988/MAX(H$8:H988)</f>
        <v>0.15170995053681335</v>
      </c>
      <c r="N988" s="10">
        <f>1-I988/MAX(I$8:I988)</f>
        <v>3.1275469169958381E-2</v>
      </c>
      <c r="O988" s="10">
        <f>1-J988/MAX(J$8:J988)</f>
        <v>0.16025452372926008</v>
      </c>
      <c r="P988" s="10">
        <f>1-K988/MAX(K$8:K988)</f>
        <v>3.5026296966370274E-2</v>
      </c>
      <c r="Q988" s="36"/>
      <c r="R988" s="10"/>
      <c r="S988" s="10"/>
      <c r="T988" s="10"/>
      <c r="U988" s="11"/>
    </row>
    <row r="989" spans="2:21" x14ac:dyDescent="0.25">
      <c r="B989" s="32">
        <v>44256</v>
      </c>
      <c r="C989" s="10">
        <f>'Equity Fund Metrics'!G987</f>
        <v>5.3851218148189384E-2</v>
      </c>
      <c r="D989" s="10">
        <f>'Equity Fund Metrics'!H987</f>
        <v>2.4240163919987179E-2</v>
      </c>
      <c r="E989" s="10">
        <f>'Equity Fund Metrics'!I987</f>
        <v>2.9611054228202205E-2</v>
      </c>
      <c r="F989" s="10">
        <f>'Equity Fund Metrics'!J987</f>
        <v>2.572071663139729E-2</v>
      </c>
      <c r="G989" s="36"/>
      <c r="H989" s="10">
        <f t="array" ref="H989">PRODUCT(1+C$8:C989)</f>
        <v>3.7175701102551839</v>
      </c>
      <c r="I989" s="10">
        <f t="array" ref="I989">PRODUCT(1+D$8:D989)</f>
        <v>1.7761264246150259</v>
      </c>
      <c r="J989" s="10">
        <f t="array" ref="J989">PRODUCT(1+E$8:E989)</f>
        <v>2.1728313940309443</v>
      </c>
      <c r="K989" s="10">
        <f t="array" ref="K989">PRODUCT(1+F$8:F989)</f>
        <v>1.8505717512395847</v>
      </c>
      <c r="L989" s="36"/>
      <c r="M989" s="10">
        <f>1-H989/MAX(H$8:H989)</f>
        <v>0.10602849803023306</v>
      </c>
      <c r="N989" s="10">
        <f>1-I989/MAX(I$8:I989)</f>
        <v>7.7934277493255655E-3</v>
      </c>
      <c r="O989" s="10">
        <f>1-J989/MAX(J$8:J989)</f>
        <v>0.13538877489351964</v>
      </c>
      <c r="P989" s="10">
        <f>1-K989/MAX(K$8:K989)</f>
        <v>1.0206481793892053E-2</v>
      </c>
      <c r="Q989" s="36"/>
      <c r="R989" s="10"/>
      <c r="S989" s="10"/>
      <c r="T989" s="10"/>
      <c r="U989" s="11"/>
    </row>
    <row r="990" spans="2:21" x14ac:dyDescent="0.25">
      <c r="B990" s="32">
        <v>44257</v>
      </c>
      <c r="C990" s="10">
        <f>'Equity Fund Metrics'!G988</f>
        <v>-2.0893622242442622E-2</v>
      </c>
      <c r="D990" s="10">
        <f>'Equity Fund Metrics'!H988</f>
        <v>-7.8032839881788663E-3</v>
      </c>
      <c r="E990" s="10">
        <f>'Equity Fund Metrics'!I988</f>
        <v>-1.3090338254263756E-2</v>
      </c>
      <c r="F990" s="10">
        <f>'Equity Fund Metrics'!J988</f>
        <v>-8.4578009008920534E-3</v>
      </c>
      <c r="G990" s="36"/>
      <c r="H990" s="10">
        <f t="array" ref="H990">PRODUCT(1+C$8:C990)</f>
        <v>3.6398966047117165</v>
      </c>
      <c r="I990" s="10">
        <f t="array" ref="I990">PRODUCT(1+D$8:D990)</f>
        <v>1.7622668057248461</v>
      </c>
      <c r="J990" s="10">
        <f t="array" ref="J990">PRODUCT(1+E$8:E990)</f>
        <v>2.1443882961135956</v>
      </c>
      <c r="K990" s="10">
        <f t="array" ref="K990">PRODUCT(1+F$8:F990)</f>
        <v>1.8349199838147852</v>
      </c>
      <c r="L990" s="36"/>
      <c r="M990" s="10">
        <f>1-H990/MAX(H$8:H990)</f>
        <v>0.12470680088789832</v>
      </c>
      <c r="N990" s="10">
        <f>1-I990/MAX(I$8:I990)</f>
        <v>1.5535897407535026E-2</v>
      </c>
      <c r="O990" s="10">
        <f>1-J990/MAX(J$8:J990)</f>
        <v>0.14670682828859694</v>
      </c>
      <c r="P990" s="10">
        <f>1-K990/MAX(K$8:K990)</f>
        <v>1.8577958303872877E-2</v>
      </c>
      <c r="Q990" s="36"/>
      <c r="R990" s="10"/>
      <c r="S990" s="10"/>
      <c r="T990" s="10"/>
      <c r="U990" s="11"/>
    </row>
    <row r="991" spans="2:21" x14ac:dyDescent="0.25">
      <c r="B991" s="32">
        <v>44258</v>
      </c>
      <c r="C991" s="10">
        <f>'Equity Fund Metrics'!G989</f>
        <v>-2.4456546908133814E-2</v>
      </c>
      <c r="D991" s="10">
        <f>'Equity Fund Metrics'!H989</f>
        <v>-1.324568256570835E-2</v>
      </c>
      <c r="E991" s="10">
        <f>'Equity Fund Metrics'!I989</f>
        <v>-1.1210864342425464E-2</v>
      </c>
      <c r="F991" s="10">
        <f>'Equity Fund Metrics'!J989</f>
        <v>-1.3806225782829622E-2</v>
      </c>
      <c r="G991" s="36"/>
      <c r="H991" s="10">
        <f t="array" ref="H991">PRODUCT(1+C$8:C991)</f>
        <v>3.5508773026578275</v>
      </c>
      <c r="I991" s="10">
        <f t="array" ref="I991">PRODUCT(1+D$8:D991)</f>
        <v>1.7389243790201299</v>
      </c>
      <c r="J991" s="10">
        <f t="array" ref="J991">PRODUCT(1+E$8:E991)</f>
        <v>2.1203478498283812</v>
      </c>
      <c r="K991" s="10">
        <f t="array" ref="K991">PRODUCT(1+F$8:F991)</f>
        <v>1.8095866642248122</v>
      </c>
      <c r="L991" s="36"/>
      <c r="M991" s="10">
        <f>1-H991/MAX(H$8:H991)</f>
        <v>0.14611345007035392</v>
      </c>
      <c r="N991" s="10">
        <f>1-I991/MAX(I$8:I991)</f>
        <v>2.8575796407809828E-2</v>
      </c>
      <c r="O991" s="10">
        <f>1-J991/MAX(J$8:J991)</f>
        <v>0.15627298228097142</v>
      </c>
      <c r="P991" s="10">
        <f>1-K991/MAX(K$8:K991)</f>
        <v>3.2127692599775215E-2</v>
      </c>
      <c r="Q991" s="36"/>
      <c r="R991" s="10"/>
      <c r="S991" s="10"/>
      <c r="T991" s="10"/>
      <c r="U991" s="11"/>
    </row>
    <row r="992" spans="2:21" x14ac:dyDescent="0.25">
      <c r="B992" s="32">
        <v>44259</v>
      </c>
      <c r="C992" s="10">
        <f>'Equity Fund Metrics'!G990</f>
        <v>-1.5811938565359784E-2</v>
      </c>
      <c r="D992" s="10">
        <f>'Equity Fund Metrics'!H990</f>
        <v>-1.2374831883143367E-2</v>
      </c>
      <c r="E992" s="10">
        <f>'Equity Fund Metrics'!I990</f>
        <v>-3.4371066822164176E-3</v>
      </c>
      <c r="F992" s="10">
        <f>'Equity Fund Metrics'!J990</f>
        <v>-1.2546687217254188E-2</v>
      </c>
      <c r="G992" s="36"/>
      <c r="H992" s="10">
        <f t="array" ref="H992">PRODUCT(1+C$8:C992)</f>
        <v>3.4947310488950714</v>
      </c>
      <c r="I992" s="10">
        <f t="array" ref="I992">PRODUCT(1+D$8:D992)</f>
        <v>1.7174054821722562</v>
      </c>
      <c r="J992" s="10">
        <f t="array" ref="J992">PRODUCT(1+E$8:E992)</f>
        <v>2.1130599880651131</v>
      </c>
      <c r="K992" s="10">
        <f t="array" ref="K992">PRODUCT(1+F$8:F992)</f>
        <v>1.7868823463562691</v>
      </c>
      <c r="L992" s="36"/>
      <c r="M992" s="10">
        <f>1-H992/MAX(H$8:H992)</f>
        <v>0.15961505173962853</v>
      </c>
      <c r="N992" s="10">
        <f>1-I992/MAX(I$8:I992)</f>
        <v>4.0597007614479708E-2</v>
      </c>
      <c r="O992" s="10">
        <f>1-J992/MAX(J$8:J992)</f>
        <v>0.15917296205153986</v>
      </c>
      <c r="P992" s="10">
        <f>1-K992/MAX(K$8:K992)</f>
        <v>4.4271283706967868E-2</v>
      </c>
      <c r="Q992" s="36"/>
      <c r="R992" s="10"/>
      <c r="S992" s="10"/>
      <c r="T992" s="10"/>
      <c r="U992" s="11"/>
    </row>
    <row r="993" spans="2:21" x14ac:dyDescent="0.25">
      <c r="B993" s="32">
        <v>44260</v>
      </c>
      <c r="C993" s="10">
        <f>'Equity Fund Metrics'!G991</f>
        <v>1.0738375432597369E-2</v>
      </c>
      <c r="D993" s="10">
        <f>'Equity Fund Metrics'!H991</f>
        <v>1.8396596397856735E-2</v>
      </c>
      <c r="E993" s="10">
        <f>'Equity Fund Metrics'!I991</f>
        <v>-7.6582209652593658E-3</v>
      </c>
      <c r="F993" s="10">
        <f>'Equity Fund Metrics'!J991</f>
        <v>1.8013685349593765E-2</v>
      </c>
      <c r="G993" s="36"/>
      <c r="H993" s="10">
        <f t="array" ref="H993">PRODUCT(1+C$8:C993)</f>
        <v>3.5322587829340613</v>
      </c>
      <c r="I993" s="10">
        <f t="array" ref="I993">PRODUCT(1+D$8:D993)</f>
        <v>1.7489998976792458</v>
      </c>
      <c r="J993" s="10">
        <f t="array" ref="J993">PRODUCT(1+E$8:E993)</f>
        <v>2.096877707763662</v>
      </c>
      <c r="K993" s="10">
        <f t="array" ref="K993">PRODUCT(1+F$8:F993)</f>
        <v>1.8190706827002747</v>
      </c>
      <c r="L993" s="36"/>
      <c r="M993" s="10">
        <f>1-H993/MAX(H$8:H993)</f>
        <v>0.1505906826573048</v>
      </c>
      <c r="N993" s="10">
        <f>1-I993/MAX(I$8:I993)</f>
        <v>2.2947257980667213E-2</v>
      </c>
      <c r="O993" s="10">
        <f>1-J993/MAX(J$8:J993)</f>
        <v>0.16561220130171372</v>
      </c>
      <c r="P993" s="10">
        <f>1-K993/MAX(K$8:K993)</f>
        <v>2.7055087332094052E-2</v>
      </c>
      <c r="Q993" s="36"/>
      <c r="R993" s="10"/>
      <c r="S993" s="10"/>
      <c r="T993" s="10"/>
      <c r="U993" s="11"/>
    </row>
    <row r="994" spans="2:21" x14ac:dyDescent="0.25">
      <c r="B994" s="32">
        <v>44263</v>
      </c>
      <c r="C994" s="10">
        <f>'Equity Fund Metrics'!G992</f>
        <v>-4.1673548459926435E-2</v>
      </c>
      <c r="D994" s="10">
        <f>'Equity Fund Metrics'!H992</f>
        <v>-4.9786504510486163E-3</v>
      </c>
      <c r="E994" s="10">
        <f>'Equity Fund Metrics'!I992</f>
        <v>-3.6694898008877819E-2</v>
      </c>
      <c r="F994" s="10">
        <f>'Equity Fund Metrics'!J992</f>
        <v>-6.8133953514925068E-3</v>
      </c>
      <c r="G994" s="36"/>
      <c r="H994" s="10">
        <f t="array" ref="H994">PRODUCT(1+C$8:C994)</f>
        <v>3.3850570253704579</v>
      </c>
      <c r="I994" s="10">
        <f t="array" ref="I994">PRODUCT(1+D$8:D994)</f>
        <v>1.740292238549781</v>
      </c>
      <c r="J994" s="10">
        <f t="array" ref="J994">PRODUCT(1+E$8:E994)</f>
        <v>2.0199329941401851</v>
      </c>
      <c r="K994" s="10">
        <f t="array" ref="K994">PRODUCT(1+F$8:F994)</f>
        <v>1.8066766349667285</v>
      </c>
      <c r="L994" s="36"/>
      <c r="M994" s="10">
        <f>1-H994/MAX(H$8:H994)</f>
        <v>0.1859885830058986</v>
      </c>
      <c r="N994" s="10">
        <f>1-I994/MAX(I$8:I994)</f>
        <v>2.7811662055420072E-2</v>
      </c>
      <c r="O994" s="10">
        <f>1-J994/MAX(J$8:J994)</f>
        <v>0.19622997647479934</v>
      </c>
      <c r="P994" s="10">
        <f>1-K994/MAX(K$8:K994)</f>
        <v>3.3684145677323807E-2</v>
      </c>
      <c r="Q994" s="36"/>
      <c r="R994" s="10"/>
      <c r="S994" s="10"/>
      <c r="T994" s="10"/>
      <c r="U994" s="11"/>
    </row>
    <row r="995" spans="2:21" x14ac:dyDescent="0.25">
      <c r="B995" s="32">
        <v>44264</v>
      </c>
      <c r="C995" s="10">
        <f>'Equity Fund Metrics'!G993</f>
        <v>4.0649741036878018E-2</v>
      </c>
      <c r="D995" s="10">
        <f>'Equity Fund Metrics'!H993</f>
        <v>1.4277512334998299E-2</v>
      </c>
      <c r="E995" s="10">
        <f>'Equity Fund Metrics'!I993</f>
        <v>2.6372228701879719E-2</v>
      </c>
      <c r="F995" s="10">
        <f>'Equity Fund Metrics'!J993</f>
        <v>1.5596123770092285E-2</v>
      </c>
      <c r="G995" s="36"/>
      <c r="H995" s="10">
        <f t="array" ref="H995">PRODUCT(1+C$8:C995)</f>
        <v>3.5226587168468315</v>
      </c>
      <c r="I995" s="10">
        <f t="array" ref="I995">PRODUCT(1+D$8:D995)</f>
        <v>1.7651392824521772</v>
      </c>
      <c r="J995" s="10">
        <f t="array" ref="J995">PRODUCT(1+E$8:E995)</f>
        <v>2.0732031290241228</v>
      </c>
      <c r="K995" s="10">
        <f t="array" ref="K995">PRODUCT(1+F$8:F995)</f>
        <v>1.8348537873782036</v>
      </c>
      <c r="L995" s="36"/>
      <c r="M995" s="10">
        <f>1-H995/MAX(H$8:H995)</f>
        <v>0.15289922970402636</v>
      </c>
      <c r="N995" s="10">
        <f>1-I995/MAX(I$8:I995)</f>
        <v>1.3931231068474825E-2</v>
      </c>
      <c r="O995" s="10">
        <f>1-J995/MAX(J$8:J995)</f>
        <v>0.17503276959067748</v>
      </c>
      <c r="P995" s="10">
        <f>1-K995/MAX(K$8:K995)</f>
        <v>1.8613364012304734E-2</v>
      </c>
      <c r="Q995" s="36"/>
      <c r="R995" s="10"/>
      <c r="S995" s="10"/>
      <c r="T995" s="10"/>
      <c r="U995" s="11"/>
    </row>
    <row r="996" spans="2:21" x14ac:dyDescent="0.25">
      <c r="B996" s="32">
        <v>44265</v>
      </c>
      <c r="C996" s="10">
        <f>'Equity Fund Metrics'!G994</f>
        <v>-9.1667161562463129E-3</v>
      </c>
      <c r="D996" s="10">
        <f>'Equity Fund Metrics'!H994</f>
        <v>6.2245185250109358E-3</v>
      </c>
      <c r="E996" s="10">
        <f>'Equity Fund Metrics'!I994</f>
        <v>-1.5391234681257249E-2</v>
      </c>
      <c r="F996" s="10">
        <f>'Equity Fund Metrics'!J994</f>
        <v>5.4549567909480731E-3</v>
      </c>
      <c r="G996" s="36"/>
      <c r="H996" s="10">
        <f t="array" ref="H996">PRODUCT(1+C$8:C996)</f>
        <v>3.49036750427417</v>
      </c>
      <c r="I996" s="10">
        <f t="array" ref="I996">PRODUCT(1+D$8:D996)</f>
        <v>1.7761264246150252</v>
      </c>
      <c r="J996" s="10">
        <f t="array" ref="J996">PRODUCT(1+E$8:E996)</f>
        <v>2.0412939731233957</v>
      </c>
      <c r="K996" s="10">
        <f t="array" ref="K996">PRODUCT(1+F$8:F996)</f>
        <v>1.8448628355060592</v>
      </c>
      <c r="L996" s="36"/>
      <c r="M996" s="10">
        <f>1-H996/MAX(H$8:H996)</f>
        <v>0.16066436202106704</v>
      </c>
      <c r="N996" s="10">
        <f>1-I996/MAX(I$8:I996)</f>
        <v>7.7934277493258985E-3</v>
      </c>
      <c r="O996" s="10">
        <f>1-J996/MAX(J$8:J996)</f>
        <v>0.18773003383825426</v>
      </c>
      <c r="P996" s="10">
        <f>1-K996/MAX(K$8:K996)</f>
        <v>1.325994231777794E-2</v>
      </c>
      <c r="Q996" s="36"/>
      <c r="R996" s="10"/>
      <c r="S996" s="10"/>
      <c r="T996" s="10"/>
      <c r="U996" s="11"/>
    </row>
    <row r="997" spans="2:21" x14ac:dyDescent="0.25">
      <c r="B997" s="32">
        <v>44266</v>
      </c>
      <c r="C997" s="10">
        <f>'Equity Fund Metrics'!G995</f>
        <v>1.6502801779018306E-2</v>
      </c>
      <c r="D997" s="10">
        <f>'Equity Fund Metrics'!H995</f>
        <v>1.0139173162436066E-2</v>
      </c>
      <c r="E997" s="10">
        <f>'Equity Fund Metrics'!I995</f>
        <v>6.3636286165822398E-3</v>
      </c>
      <c r="F997" s="10">
        <f>'Equity Fund Metrics'!J995</f>
        <v>1.0457354593265177E-2</v>
      </c>
      <c r="G997" s="36"/>
      <c r="H997" s="10">
        <f t="array" ref="H997">PRODUCT(1+C$8:C997)</f>
        <v>3.5479683473331334</v>
      </c>
      <c r="I997" s="10">
        <f t="array" ref="I997">PRODUCT(1+D$8:D997)</f>
        <v>1.7941348779925754</v>
      </c>
      <c r="J997" s="10">
        <f t="array" ref="J997">PRODUCT(1+E$8:E997)</f>
        <v>2.0542840098656208</v>
      </c>
      <c r="K997" s="10">
        <f t="array" ref="K997">PRODUCT(1+F$8:F997)</f>
        <v>1.8641552203528826</v>
      </c>
      <c r="L997" s="36"/>
      <c r="M997" s="10">
        <f>1-H997/MAX(H$8:H997)</f>
        <v>0.14681297236143487</v>
      </c>
      <c r="N997" s="10">
        <f>1-I997/MAX(I$8:I997)</f>
        <v>0</v>
      </c>
      <c r="O997" s="10">
        <f>1-J997/MAX(J$8:J997)</f>
        <v>0.18256104943719698</v>
      </c>
      <c r="P997" s="10">
        <f>1-K997/MAX(K$8:K997)</f>
        <v>2.9412516432161251E-3</v>
      </c>
      <c r="Q997" s="36"/>
      <c r="R997" s="10"/>
      <c r="S997" s="10"/>
      <c r="T997" s="10"/>
      <c r="U997" s="11"/>
    </row>
    <row r="998" spans="2:21" x14ac:dyDescent="0.25">
      <c r="B998" s="32">
        <v>44267</v>
      </c>
      <c r="C998" s="10">
        <f>'Equity Fund Metrics'!G996</f>
        <v>-7.6255925253193579E-3</v>
      </c>
      <c r="D998" s="10">
        <f>'Equity Fund Metrics'!H996</f>
        <v>1.3468230040780682E-3</v>
      </c>
      <c r="E998" s="10">
        <f>'Equity Fund Metrics'!I996</f>
        <v>-8.9724155293974261E-3</v>
      </c>
      <c r="F998" s="10">
        <f>'Equity Fund Metrics'!J996</f>
        <v>8.982022276081969E-4</v>
      </c>
      <c r="G998" s="36"/>
      <c r="H998" s="10">
        <f t="array" ref="H998">PRODUCT(1+C$8:C998)</f>
        <v>3.5209129864236401</v>
      </c>
      <c r="I998" s="10">
        <f t="array" ref="I998">PRODUCT(1+D$8:D998)</f>
        <v>1.7965512601186746</v>
      </c>
      <c r="J998" s="10">
        <f t="array" ref="J998">PRODUCT(1+E$8:E998)</f>
        <v>2.0358521201137099</v>
      </c>
      <c r="K998" s="10">
        <f t="array" ref="K998">PRODUCT(1+F$8:F998)</f>
        <v>1.8658296087244113</v>
      </c>
      <c r="L998" s="36"/>
      <c r="M998" s="10">
        <f>1-H998/MAX(H$8:H998)</f>
        <v>0.15331902898209504</v>
      </c>
      <c r="N998" s="10">
        <f>1-I998/MAX(I$8:I998)</f>
        <v>0</v>
      </c>
      <c r="O998" s="10">
        <f>1-J998/MAX(J$8:J998)</f>
        <v>0.18989545137156094</v>
      </c>
      <c r="P998" s="10">
        <f>1-K998/MAX(K$8:K998)</f>
        <v>2.0456912543856953E-3</v>
      </c>
      <c r="Q998" s="36"/>
      <c r="R998" s="10"/>
      <c r="S998" s="10"/>
      <c r="T998" s="10"/>
      <c r="U998" s="11"/>
    </row>
    <row r="999" spans="2:21" x14ac:dyDescent="0.25">
      <c r="B999" s="32">
        <v>44270</v>
      </c>
      <c r="C999" s="10">
        <f>'Equity Fund Metrics'!G997</f>
        <v>2.4456823290217589E-2</v>
      </c>
      <c r="D999" s="10">
        <f>'Equity Fund Metrics'!H997</f>
        <v>5.9635193769889128E-3</v>
      </c>
      <c r="E999" s="10">
        <f>'Equity Fund Metrics'!I997</f>
        <v>1.8493303913228676E-2</v>
      </c>
      <c r="F999" s="10">
        <f>'Equity Fund Metrics'!J997</f>
        <v>6.8881845726503459E-3</v>
      </c>
      <c r="G999" s="36"/>
      <c r="H999" s="10">
        <f t="array" ref="H999">PRODUCT(1+C$8:C999)</f>
        <v>3.6070233331528354</v>
      </c>
      <c r="I999" s="10">
        <f t="array" ref="I999">PRODUCT(1+D$8:D999)</f>
        <v>1.8072650283701461</v>
      </c>
      <c r="J999" s="10">
        <f t="array" ref="J999">PRODUCT(1+E$8:E999)</f>
        <v>2.0735017520933638</v>
      </c>
      <c r="K999" s="10">
        <f t="array" ref="K999">PRODUCT(1+F$8:F999)</f>
        <v>1.8786817874504209</v>
      </c>
      <c r="L999" s="36"/>
      <c r="M999" s="10">
        <f>1-H999/MAX(H$8:H999)</f>
        <v>0.13261190209072027</v>
      </c>
      <c r="N999" s="10">
        <f>1-I999/MAX(I$8:I999)</f>
        <v>0</v>
      </c>
      <c r="O999" s="10">
        <f>1-J999/MAX(J$8:J999)</f>
        <v>0.17491394175228614</v>
      </c>
      <c r="P999" s="10">
        <f>1-K999/MAX(K$8:K999)</f>
        <v>0</v>
      </c>
      <c r="Q999" s="36"/>
      <c r="R999" s="10"/>
      <c r="S999" s="10"/>
      <c r="T999" s="10"/>
      <c r="U999" s="11"/>
    </row>
    <row r="1000" spans="2:21" x14ac:dyDescent="0.25">
      <c r="B1000" s="32">
        <v>44271</v>
      </c>
      <c r="C1000" s="10">
        <f>'Equity Fund Metrics'!G998</f>
        <v>1.2742952968127774E-2</v>
      </c>
      <c r="D1000" s="10">
        <f>'Equity Fund Metrics'!H998</f>
        <v>-1.2612887416096896E-3</v>
      </c>
      <c r="E1000" s="10">
        <f>'Equity Fund Metrics'!I998</f>
        <v>1.4004241709737464E-2</v>
      </c>
      <c r="F1000" s="10">
        <f>'Equity Fund Metrics'!J998</f>
        <v>-5.6107665612281643E-4</v>
      </c>
      <c r="G1000" s="36"/>
      <c r="H1000" s="10">
        <f t="array" ref="H1000">PRODUCT(1+C$8:C1000)</f>
        <v>3.6529874618421414</v>
      </c>
      <c r="I1000" s="10">
        <f t="array" ref="I1000">PRODUCT(1+D$8:D1000)</f>
        <v>1.804985545336758</v>
      </c>
      <c r="J1000" s="10">
        <f t="array" ref="J1000">PRODUCT(1+E$8:E1000)</f>
        <v>2.1025395718152433</v>
      </c>
      <c r="K1000" s="10">
        <f t="array" ref="K1000">PRODUCT(1+F$8:F1000)</f>
        <v>1.8776277029551993</v>
      </c>
      <c r="L1000" s="36"/>
      <c r="M1000" s="10">
        <f>1-H1000/MAX(H$8:H1000)</f>
        <v>0.1215588163539485</v>
      </c>
      <c r="N1000" s="10">
        <f>1-I1000/MAX(I$8:I1000)</f>
        <v>1.2612887416096896E-3</v>
      </c>
      <c r="O1000" s="10">
        <f>1-J1000/MAX(J$8:J1000)</f>
        <v>0.16335923716125067</v>
      </c>
      <c r="P1000" s="10">
        <f>1-K1000/MAX(K$8:K1000)</f>
        <v>5.6107665612281643E-4</v>
      </c>
      <c r="Q1000" s="36"/>
      <c r="R1000" s="10"/>
      <c r="S1000" s="10"/>
      <c r="T1000" s="10"/>
      <c r="U1000" s="11"/>
    </row>
    <row r="1001" spans="2:21" x14ac:dyDescent="0.25">
      <c r="B1001" s="32">
        <v>44272</v>
      </c>
      <c r="C1001" s="10">
        <f>'Equity Fund Metrics'!G999</f>
        <v>-6.4505222209295665E-3</v>
      </c>
      <c r="D1001" s="10">
        <f>'Equity Fund Metrics'!H999</f>
        <v>3.4098116607743645E-3</v>
      </c>
      <c r="E1001" s="10">
        <f>'Equity Fund Metrics'!I999</f>
        <v>-9.860333881703931E-3</v>
      </c>
      <c r="F1001" s="10">
        <f>'Equity Fund Metrics'!J999</f>
        <v>2.9167949666891674E-3</v>
      </c>
      <c r="G1001" s="36"/>
      <c r="H1001" s="10">
        <f t="array" ref="H1001">PRODUCT(1+C$8:C1001)</f>
        <v>3.6294237850467517</v>
      </c>
      <c r="I1001" s="10">
        <f t="array" ref="I1001">PRODUCT(1+D$8:D1001)</f>
        <v>1.8111402060967765</v>
      </c>
      <c r="J1001" s="10">
        <f t="array" ref="J1001">PRODUCT(1+E$8:E1001)</f>
        <v>2.0818078296376501</v>
      </c>
      <c r="K1001" s="10">
        <f t="array" ref="K1001">PRODUCT(1+F$8:F1001)</f>
        <v>1.883104357988495</v>
      </c>
      <c r="L1001" s="36"/>
      <c r="M1001" s="10">
        <f>1-H1001/MAX(H$8:H1001)</f>
        <v>0.12722522072883702</v>
      </c>
      <c r="N1001" s="10">
        <f>1-I1001/MAX(I$8:I1001)</f>
        <v>0</v>
      </c>
      <c r="O1001" s="10">
        <f>1-J1001/MAX(J$8:J1001)</f>
        <v>0.17160879442188426</v>
      </c>
      <c r="P1001" s="10">
        <f>1-K1001/MAX(K$8:K1001)</f>
        <v>0</v>
      </c>
      <c r="Q1001" s="36"/>
      <c r="R1001" s="10"/>
      <c r="S1001" s="10"/>
      <c r="T1001" s="10"/>
      <c r="U1001" s="11"/>
    </row>
    <row r="1002" spans="2:21" x14ac:dyDescent="0.25">
      <c r="B1002" s="32">
        <v>44273</v>
      </c>
      <c r="C1002" s="10">
        <f>'Equity Fund Metrics'!G1000</f>
        <v>-3.3905174026999885E-2</v>
      </c>
      <c r="D1002" s="10">
        <f>'Equity Fund Metrics'!H1000</f>
        <v>-1.4549607016620003E-2</v>
      </c>
      <c r="E1002" s="10">
        <f>'Equity Fund Metrics'!I1000</f>
        <v>-1.9355567010379882E-2</v>
      </c>
      <c r="F1002" s="10">
        <f>'Equity Fund Metrics'!J1000</f>
        <v>-1.5517385367138998E-2</v>
      </c>
      <c r="G1002" s="36"/>
      <c r="H1002" s="10">
        <f t="array" ref="H1002">PRODUCT(1+C$8:C1002)</f>
        <v>3.5063675399970089</v>
      </c>
      <c r="I1002" s="10">
        <f t="array" ref="I1002">PRODUCT(1+D$8:D1002)</f>
        <v>1.7847888278460682</v>
      </c>
      <c r="J1002" s="10">
        <f t="array" ref="J1002">PRODUCT(1+E$8:E1002)</f>
        <v>2.0415132586883651</v>
      </c>
      <c r="K1002" s="10">
        <f t="array" ref="K1002">PRODUCT(1+F$8:F1002)</f>
        <v>1.8538835019790487</v>
      </c>
      <c r="L1002" s="36"/>
      <c r="M1002" s="10">
        <f>1-H1002/MAX(H$8:H1002)</f>
        <v>0.1568168015064022</v>
      </c>
      <c r="N1002" s="10">
        <f>1-I1002/MAX(I$8:I1002)</f>
        <v>1.4549607016620003E-2</v>
      </c>
      <c r="O1002" s="10">
        <f>1-J1002/MAX(J$8:J1002)</f>
        <v>0.18764277591226086</v>
      </c>
      <c r="P1002" s="10">
        <f>1-K1002/MAX(K$8:K1002)</f>
        <v>1.5517385367138981E-2</v>
      </c>
      <c r="Q1002" s="36"/>
      <c r="R1002" s="10"/>
      <c r="S1002" s="10"/>
      <c r="T1002" s="10"/>
      <c r="U1002" s="11"/>
    </row>
    <row r="1003" spans="2:21" x14ac:dyDescent="0.25">
      <c r="B1003" s="32">
        <v>44274</v>
      </c>
      <c r="C1003" s="10">
        <f>'Equity Fund Metrics'!G1001</f>
        <v>-4.4801686316136013E-3</v>
      </c>
      <c r="D1003" s="10">
        <f>'Equity Fund Metrics'!H1001</f>
        <v>-1.8503072804852971E-3</v>
      </c>
      <c r="E1003" s="10">
        <f>'Equity Fund Metrics'!I1001</f>
        <v>-2.6298613511283042E-3</v>
      </c>
      <c r="F1003" s="10">
        <f>'Equity Fund Metrics'!J1001</f>
        <v>-1.9818003480417123E-3</v>
      </c>
      <c r="G1003" s="36"/>
      <c r="H1003" s="10">
        <f t="array" ref="H1003">PRODUCT(1+C$8:C1003)</f>
        <v>3.4906584221334063</v>
      </c>
      <c r="I1003" s="10">
        <f t="array" ref="I1003">PRODUCT(1+D$8:D1003)</f>
        <v>1.7814864200837759</v>
      </c>
      <c r="J1003" s="10">
        <f t="array" ref="J1003">PRODUCT(1+E$8:E1003)</f>
        <v>2.0361443618715245</v>
      </c>
      <c r="K1003" s="10">
        <f t="array" ref="K1003">PRODUCT(1+F$8:F1003)</f>
        <v>1.8502094750095979</v>
      </c>
      <c r="L1003" s="36"/>
      <c r="M1003" s="10">
        <f>1-H1003/MAX(H$8:H1003)</f>
        <v>0.16059440442299677</v>
      </c>
      <c r="N1003" s="10">
        <f>1-I1003/MAX(I$8:I1003)</f>
        <v>1.6372993053314189E-2</v>
      </c>
      <c r="O1003" s="10">
        <f>1-J1003/MAX(J$8:J1003)</f>
        <v>0.18977916277919915</v>
      </c>
      <c r="P1003" s="10">
        <f>1-K1003/MAX(K$8:K1003)</f>
        <v>1.7468433355459334E-2</v>
      </c>
      <c r="Q1003" s="36"/>
      <c r="R1003" s="10"/>
      <c r="S1003" s="10"/>
      <c r="T1003" s="10"/>
      <c r="U1003" s="11"/>
    </row>
    <row r="1004" spans="2:21" x14ac:dyDescent="0.25">
      <c r="B1004" s="32">
        <v>44277</v>
      </c>
      <c r="C1004" s="10">
        <f>'Equity Fund Metrics'!G1002</f>
        <v>2.8335710355736232E-2</v>
      </c>
      <c r="D1004" s="10">
        <f>'Equity Fund Metrics'!H1002</f>
        <v>7.9848595447309378E-3</v>
      </c>
      <c r="E1004" s="10">
        <f>'Equity Fund Metrics'!I1002</f>
        <v>2.0350850811005294E-2</v>
      </c>
      <c r="F1004" s="10">
        <f>'Equity Fund Metrics'!J1002</f>
        <v>9.0024020852812019E-3</v>
      </c>
      <c r="G1004" s="36"/>
      <c r="H1004" s="10">
        <f t="array" ref="H1004">PRODUCT(1+C$8:C1004)</f>
        <v>3.5895687081337897</v>
      </c>
      <c r="I1004" s="10">
        <f t="array" ref="I1004">PRODUCT(1+D$8:D1004)</f>
        <v>1.7957113389289905</v>
      </c>
      <c r="J1004" s="10">
        <f t="array" ref="J1004">PRODUCT(1+E$8:E1004)</f>
        <v>2.0775816320096414</v>
      </c>
      <c r="K1004" s="10">
        <f t="array" ref="K1004">PRODUCT(1+F$8:F1004)</f>
        <v>1.8668658046456315</v>
      </c>
      <c r="L1004" s="36"/>
      <c r="M1004" s="10">
        <f>1-H1004/MAX(H$8:H1004)</f>
        <v>0.13680925059574256</v>
      </c>
      <c r="N1004" s="10">
        <f>1-I1004/MAX(I$8:I1004)</f>
        <v>8.5188695584408336E-3</v>
      </c>
      <c r="O1004" s="10">
        <f>1-J1004/MAX(J$8:J1004)</f>
        <v>0.17329047939695086</v>
      </c>
      <c r="P1004" s="10">
        <f>1-K1004/MAX(K$8:K1004)</f>
        <v>8.6232891310438209E-3</v>
      </c>
      <c r="Q1004" s="36"/>
      <c r="R1004" s="10"/>
      <c r="S1004" s="10"/>
      <c r="T1004" s="10"/>
      <c r="U1004" s="11"/>
    </row>
    <row r="1005" spans="2:21" x14ac:dyDescent="0.25">
      <c r="B1005" s="32">
        <v>44278</v>
      </c>
      <c r="C1005" s="10">
        <f>'Equity Fund Metrics'!G1003</f>
        <v>-6.8887927153472583E-3</v>
      </c>
      <c r="D1005" s="10">
        <f>'Equity Fund Metrics'!H1003</f>
        <v>-7.8707296623262701E-3</v>
      </c>
      <c r="E1005" s="10">
        <f>'Equity Fund Metrics'!I1003</f>
        <v>9.8193694697901179E-4</v>
      </c>
      <c r="F1005" s="10">
        <f>'Equity Fund Metrics'!J1003</f>
        <v>-7.8216328149773185E-3</v>
      </c>
      <c r="G1005" s="36"/>
      <c r="H1005" s="10">
        <f t="array" ref="H1005">PRODUCT(1+C$8:C1005)</f>
        <v>3.5648409133659591</v>
      </c>
      <c r="I1005" s="10">
        <f t="array" ref="I1005">PRODUCT(1+D$8:D1005)</f>
        <v>1.7815777804287065</v>
      </c>
      <c r="J1005" s="10">
        <f t="array" ref="J1005">PRODUCT(1+E$8:E1005)</f>
        <v>2.0796216861744767</v>
      </c>
      <c r="K1005" s="10">
        <f t="array" ref="K1005">PRODUCT(1+F$8:F1005)</f>
        <v>1.8522638658068562</v>
      </c>
      <c r="L1005" s="36"/>
      <c r="M1005" s="10">
        <f>1-H1005/MAX(H$8:H1005)</f>
        <v>0.14275559274219385</v>
      </c>
      <c r="N1005" s="10">
        <f>1-I1005/MAX(I$8:I1005)</f>
        <v>1.6322549501443961E-2</v>
      </c>
      <c r="O1005" s="10">
        <f>1-J1005/MAX(J$8:J1005)</f>
        <v>0.17247870277425137</v>
      </c>
      <c r="P1005" s="10">
        <f>1-K1005/MAX(K$8:K1005)</f>
        <v>1.6377473744780713E-2</v>
      </c>
      <c r="Q1005" s="36"/>
      <c r="R1005" s="10"/>
      <c r="S1005" s="10"/>
      <c r="T1005" s="10"/>
      <c r="U1005" s="11"/>
    </row>
    <row r="1006" spans="2:21" x14ac:dyDescent="0.25">
      <c r="B1006" s="32">
        <v>44279</v>
      </c>
      <c r="C1006" s="10">
        <f>'Equity Fund Metrics'!G1004</f>
        <v>-1.999346889243403E-2</v>
      </c>
      <c r="D1006" s="10">
        <f>'Equity Fund Metrics'!H1004</f>
        <v>-5.0834456518320525E-3</v>
      </c>
      <c r="E1006" s="10">
        <f>'Equity Fund Metrics'!I1004</f>
        <v>-1.4910023240601977E-2</v>
      </c>
      <c r="F1006" s="10">
        <f>'Equity Fund Metrics'!J1004</f>
        <v>-5.8289468138621519E-3</v>
      </c>
      <c r="G1006" s="36"/>
      <c r="H1006" s="10">
        <f t="array" ref="H1006">PRODUCT(1+C$8:C1006)</f>
        <v>3.4935673774581009</v>
      </c>
      <c r="I1006" s="10">
        <f t="array" ref="I1006">PRODUCT(1+D$8:D1006)</f>
        <v>1.7725212266073855</v>
      </c>
      <c r="J1006" s="10">
        <f t="array" ref="J1006">PRODUCT(1+E$8:E1006)</f>
        <v>2.0486144785019555</v>
      </c>
      <c r="K1006" s="10">
        <f t="array" ref="K1006">PRODUCT(1+F$8:F1006)</f>
        <v>1.8414671182478293</v>
      </c>
      <c r="L1006" s="36"/>
      <c r="M1006" s="10">
        <f>1-H1006/MAX(H$8:H1006)</f>
        <v>0.15989488213191572</v>
      </c>
      <c r="N1006" s="10">
        <f>1-I1006/MAX(I$8:I1006)</f>
        <v>2.1323020359986122E-2</v>
      </c>
      <c r="O1006" s="10">
        <f>1-J1006/MAX(J$8:J1006)</f>
        <v>0.1848170645479803</v>
      </c>
      <c r="P1006" s="10">
        <f>1-K1006/MAX(K$8:K1006)</f>
        <v>2.211095713523914E-2</v>
      </c>
      <c r="Q1006" s="36"/>
      <c r="R1006" s="10"/>
      <c r="S1006" s="10"/>
      <c r="T1006" s="10"/>
      <c r="U1006" s="11"/>
    </row>
    <row r="1007" spans="2:21" x14ac:dyDescent="0.25">
      <c r="B1007" s="32">
        <v>44280</v>
      </c>
      <c r="C1007" s="10">
        <f>'Equity Fund Metrics'!G1005</f>
        <v>4.1634938889356654E-3</v>
      </c>
      <c r="D1007" s="10">
        <f>'Equity Fund Metrics'!H1005</f>
        <v>5.6255631487371893E-3</v>
      </c>
      <c r="E1007" s="10">
        <f>'Equity Fund Metrics'!I1005</f>
        <v>-1.4620692598015239E-3</v>
      </c>
      <c r="F1007" s="10">
        <f>'Equity Fund Metrics'!J1005</f>
        <v>5.5524596857471128E-3</v>
      </c>
      <c r="G1007" s="36"/>
      <c r="H1007" s="10">
        <f t="array" ref="H1007">PRODUCT(1+C$8:C1007)</f>
        <v>3.5081128238847326</v>
      </c>
      <c r="I1007" s="10">
        <f t="array" ref="I1007">PRODUCT(1+D$8:D1007)</f>
        <v>1.7824926567001425</v>
      </c>
      <c r="J1007" s="10">
        <f t="array" ref="J1007">PRODUCT(1+E$8:E1007)</f>
        <v>2.0456192622477536</v>
      </c>
      <c r="K1007" s="10">
        <f t="array" ref="K1007">PRODUCT(1+F$8:F1007)</f>
        <v>1.8516917901845291</v>
      </c>
      <c r="L1007" s="36"/>
      <c r="M1007" s="10">
        <f>1-H1007/MAX(H$8:H1007)</f>
        <v>0.15639710960760844</v>
      </c>
      <c r="N1007" s="10">
        <f>1-I1007/MAX(I$8:I1007)</f>
        <v>1.5817411208805865E-2</v>
      </c>
      <c r="O1007" s="10">
        <f>1-J1007/MAX(J$8:J1007)</f>
        <v>0.18600891845901946</v>
      </c>
      <c r="P1007" s="10">
        <f>1-K1007/MAX(K$8:K1007)</f>
        <v>1.6681267647598808E-2</v>
      </c>
      <c r="Q1007" s="36"/>
      <c r="R1007" s="10"/>
      <c r="S1007" s="10"/>
      <c r="T1007" s="10"/>
      <c r="U1007" s="11"/>
    </row>
    <row r="1008" spans="2:21" x14ac:dyDescent="0.25">
      <c r="B1008" s="32">
        <v>44281</v>
      </c>
      <c r="C1008" s="10">
        <f>'Equity Fund Metrics'!G1006</f>
        <v>5.1414207326698769E-3</v>
      </c>
      <c r="D1008" s="10">
        <f>'Equity Fund Metrics'!H1006</f>
        <v>1.6114942838801882E-2</v>
      </c>
      <c r="E1008" s="10">
        <f>'Equity Fund Metrics'!I1006</f>
        <v>-1.0973522106132005E-2</v>
      </c>
      <c r="F1008" s="10">
        <f>'Equity Fund Metrics'!J1006</f>
        <v>1.5566266733495282E-2</v>
      </c>
      <c r="G1008" s="36"/>
      <c r="H1008" s="10">
        <f t="array" ref="H1008">PRODUCT(1+C$8:C1008)</f>
        <v>3.5261495078899987</v>
      </c>
      <c r="I1008" s="10">
        <f t="array" ref="I1008">PRODUCT(1+D$8:D1008)</f>
        <v>1.8112174239734493</v>
      </c>
      <c r="J1008" s="10">
        <f t="array" ref="J1008">PRODUCT(1+E$8:E1008)</f>
        <v>2.0231716140527483</v>
      </c>
      <c r="K1008" s="10">
        <f t="array" ref="K1008">PRODUCT(1+F$8:F1008)</f>
        <v>1.8805157184987649</v>
      </c>
      <c r="L1008" s="36"/>
      <c r="M1008" s="10">
        <f>1-H1008/MAX(H$8:H1008)</f>
        <v>0.15205979221680477</v>
      </c>
      <c r="N1008" s="10">
        <f>1-I1008/MAX(I$8:I1008)</f>
        <v>0</v>
      </c>
      <c r="O1008" s="10">
        <f>1-J1008/MAX(J$8:J1008)</f>
        <v>0.19494126758650376</v>
      </c>
      <c r="P1008" s="10">
        <f>1-K1008/MAX(K$8:K1008)</f>
        <v>1.3746659757588597E-3</v>
      </c>
      <c r="Q1008" s="36"/>
      <c r="R1008" s="10"/>
      <c r="S1008" s="10"/>
      <c r="T1008" s="10"/>
      <c r="U1008" s="11"/>
    </row>
    <row r="1009" spans="2:21" x14ac:dyDescent="0.25">
      <c r="B1009" s="32">
        <v>44284</v>
      </c>
      <c r="C1009" s="10">
        <f>'Equity Fund Metrics'!G1007</f>
        <v>1.485053726349328E-3</v>
      </c>
      <c r="D1009" s="10">
        <f>'Equity Fund Metrics'!H1007</f>
        <v>-5.0503867434248395E-4</v>
      </c>
      <c r="E1009" s="10">
        <f>'Equity Fund Metrics'!I1007</f>
        <v>1.9900924006918119E-3</v>
      </c>
      <c r="F1009" s="10">
        <f>'Equity Fund Metrics'!J1007</f>
        <v>-4.0553405430789329E-4</v>
      </c>
      <c r="G1009" s="36"/>
      <c r="H1009" s="10">
        <f t="array" ref="H1009">PRODUCT(1+C$8:C1009)</f>
        <v>3.5313860293563555</v>
      </c>
      <c r="I1009" s="10">
        <f t="array" ref="I1009">PRODUCT(1+D$8:D1009)</f>
        <v>1.8103026891266998</v>
      </c>
      <c r="J1009" s="10">
        <f t="array" ref="J1009">PRODUCT(1+E$8:E1009)</f>
        <v>2.02719791250717</v>
      </c>
      <c r="K1009" s="10">
        <f t="array" ref="K1009">PRODUCT(1+F$8:F1009)</f>
        <v>1.8797531053352523</v>
      </c>
      <c r="L1009" s="36"/>
      <c r="M1009" s="10">
        <f>1-H1009/MAX(H$8:H1009)</f>
        <v>0.15080055545151494</v>
      </c>
      <c r="N1009" s="10">
        <f>1-I1009/MAX(I$8:I1009)</f>
        <v>5.0503867434248395E-4</v>
      </c>
      <c r="O1009" s="10">
        <f>1-J1009/MAX(J$8:J1009)</f>
        <v>0.19333912632101713</v>
      </c>
      <c r="P1009" s="10">
        <f>1-K1009/MAX(K$8:K1009)</f>
        <v>1.7796425562003337E-3</v>
      </c>
      <c r="Q1009" s="36"/>
      <c r="R1009" s="10"/>
      <c r="S1009" s="10"/>
      <c r="T1009" s="10"/>
      <c r="U1009" s="11"/>
    </row>
    <row r="1010" spans="2:21" x14ac:dyDescent="0.25">
      <c r="B1010" s="32">
        <v>44285</v>
      </c>
      <c r="C1010" s="10">
        <f>'Equity Fund Metrics'!G1008</f>
        <v>-1.227446322656145E-2</v>
      </c>
      <c r="D1010" s="10">
        <f>'Equity Fund Metrics'!H1008</f>
        <v>-2.6531052917421194E-3</v>
      </c>
      <c r="E1010" s="10">
        <f>'Equity Fund Metrics'!I1008</f>
        <v>-9.6213579348193301E-3</v>
      </c>
      <c r="F1010" s="10">
        <f>'Equity Fund Metrics'!J1008</f>
        <v>-3.134173188483086E-3</v>
      </c>
      <c r="G1010" s="36"/>
      <c r="H1010" s="10">
        <f t="array" ref="H1010">PRODUCT(1+C$8:C1010)</f>
        <v>3.4880401614002281</v>
      </c>
      <c r="I1010" s="10">
        <f t="array" ref="I1010">PRODUCT(1+D$8:D1010)</f>
        <v>1.8054997654825227</v>
      </c>
      <c r="J1010" s="10">
        <f t="array" ref="J1010">PRODUCT(1+E$8:E1010)</f>
        <v>2.0076935157862201</v>
      </c>
      <c r="K1010" s="10">
        <f t="array" ref="K1010">PRODUCT(1+F$8:F1010)</f>
        <v>1.8738616335515428</v>
      </c>
      <c r="L1010" s="36"/>
      <c r="M1010" s="10">
        <f>1-H1010/MAX(H$8:H1010)</f>
        <v>0.16122402280564163</v>
      </c>
      <c r="N1010" s="10">
        <f>1-I1010/MAX(I$8:I1010)</f>
        <v>3.1568040453051616E-3</v>
      </c>
      <c r="O1010" s="10">
        <f>1-J1010/MAX(J$8:J1010)</f>
        <v>0.20110029931869655</v>
      </c>
      <c r="P1010" s="10">
        <f>1-K1010/MAX(K$8:K1010)</f>
        <v>4.9082380366987088E-3</v>
      </c>
      <c r="Q1010" s="36"/>
      <c r="R1010" s="10"/>
      <c r="S1010" s="10"/>
      <c r="T1010" s="10"/>
      <c r="U1010" s="11"/>
    </row>
    <row r="1011" spans="2:21" x14ac:dyDescent="0.25">
      <c r="B1011" s="32">
        <v>44286</v>
      </c>
      <c r="C1011" s="10">
        <f>'Equity Fund Metrics'!G1009</f>
        <v>1.8765667527320895E-2</v>
      </c>
      <c r="D1011" s="10">
        <f>'Equity Fund Metrics'!H1009</f>
        <v>4.0534959003268867E-3</v>
      </c>
      <c r="E1011" s="10">
        <f>'Equity Fund Metrics'!I1009</f>
        <v>1.4712171626994008E-2</v>
      </c>
      <c r="F1011" s="10">
        <f>'Equity Fund Metrics'!J1009</f>
        <v>4.7891044816765873E-3</v>
      </c>
      <c r="G1011" s="36"/>
      <c r="H1011" s="10">
        <f t="array" ref="H1011">PRODUCT(1+C$8:C1011)</f>
        <v>3.5534955633910075</v>
      </c>
      <c r="I1011" s="10">
        <f t="array" ref="I1011">PRODUCT(1+D$8:D1011)</f>
        <v>1.8128183513799472</v>
      </c>
      <c r="J1011" s="10">
        <f t="array" ref="J1011">PRODUCT(1+E$8:E1011)</f>
        <v>2.03723104736487</v>
      </c>
      <c r="K1011" s="10">
        <f t="array" ref="K1011">PRODUCT(1+F$8:F1011)</f>
        <v>1.8828357526988262</v>
      </c>
      <c r="L1011" s="36"/>
      <c r="M1011" s="10">
        <f>1-H1011/MAX(H$8:H1011)</f>
        <v>0.14548383168770862</v>
      </c>
      <c r="N1011" s="10">
        <f>1-I1011/MAX(I$8:I1011)</f>
        <v>0</v>
      </c>
      <c r="O1011" s="10">
        <f>1-J1011/MAX(J$8:J1011)</f>
        <v>0.18934674980951904</v>
      </c>
      <c r="P1011" s="10">
        <f>1-K1011/MAX(K$8:K1011)</f>
        <v>1.4263961980087725E-4</v>
      </c>
      <c r="Q1011" s="36"/>
      <c r="R1011" s="10"/>
      <c r="S1011" s="10"/>
      <c r="T1011" s="10"/>
      <c r="U1011" s="11"/>
    </row>
    <row r="1012" spans="2:21" x14ac:dyDescent="0.25">
      <c r="B1012" s="32">
        <v>44287</v>
      </c>
      <c r="C1012" s="10">
        <f>'Equity Fund Metrics'!G1010</f>
        <v>6.9585983129143436E-3</v>
      </c>
      <c r="D1012" s="10">
        <f>'Equity Fund Metrics'!H1010</f>
        <v>1.0799047608648138E-2</v>
      </c>
      <c r="E1012" s="10">
        <f>'Equity Fund Metrics'!I1010</f>
        <v>-3.8404492957337943E-3</v>
      </c>
      <c r="F1012" s="10">
        <f>'Equity Fund Metrics'!J1010</f>
        <v>1.0607025143861448E-2</v>
      </c>
      <c r="G1012" s="36"/>
      <c r="H1012" s="10">
        <f t="array" ref="H1012">PRODUCT(1+C$8:C1012)</f>
        <v>3.5782229116233686</v>
      </c>
      <c r="I1012" s="10">
        <f t="array" ref="I1012">PRODUCT(1+D$8:D1012)</f>
        <v>1.8323950630623302</v>
      </c>
      <c r="J1012" s="10">
        <f t="array" ref="J1012">PRODUCT(1+E$8:E1012)</f>
        <v>2.0294071648237706</v>
      </c>
      <c r="K1012" s="10">
        <f t="array" ref="K1012">PRODUCT(1+F$8:F1012)</f>
        <v>1.902807038869464</v>
      </c>
      <c r="L1012" s="36"/>
      <c r="M1012" s="10">
        <f>1-H1012/MAX(H$8:H1012)</f>
        <v>0.1395375969205328</v>
      </c>
      <c r="N1012" s="10">
        <f>1-I1012/MAX(I$8:I1012)</f>
        <v>0</v>
      </c>
      <c r="O1012" s="10">
        <f>1-J1012/MAX(J$8:J1012)</f>
        <v>0.19246002251329741</v>
      </c>
      <c r="P1012" s="10">
        <f>1-K1012/MAX(K$8:K1012)</f>
        <v>0</v>
      </c>
      <c r="Q1012" s="36"/>
      <c r="R1012" s="10"/>
      <c r="S1012" s="10"/>
      <c r="T1012" s="10"/>
      <c r="U1012" s="11"/>
    </row>
    <row r="1013" spans="2:21" x14ac:dyDescent="0.25">
      <c r="B1013" s="32">
        <v>44291</v>
      </c>
      <c r="C1013" s="10">
        <f>'Equity Fund Metrics'!G1011</f>
        <v>2.357736365933305E-2</v>
      </c>
      <c r="D1013" s="10">
        <f>'Equity Fund Metrics'!H1011</f>
        <v>1.4353054041214897E-2</v>
      </c>
      <c r="E1013" s="10">
        <f>'Equity Fund Metrics'!I1011</f>
        <v>9.2243096181181539E-3</v>
      </c>
      <c r="F1013" s="10">
        <f>'Equity Fund Metrics'!J1011</f>
        <v>1.4814269522120803E-2</v>
      </c>
      <c r="G1013" s="36"/>
      <c r="H1013" s="10">
        <f t="array" ref="H1013">PRODUCT(1+C$8:C1013)</f>
        <v>3.6625879744648704</v>
      </c>
      <c r="I1013" s="10">
        <f t="array" ref="I1013">PRODUCT(1+D$8:D1013)</f>
        <v>1.8586955284273192</v>
      </c>
      <c r="J1013" s="10">
        <f t="array" ref="J1013">PRODUCT(1+E$8:E1013)</f>
        <v>2.0481270448533322</v>
      </c>
      <c r="K1013" s="10">
        <f t="array" ref="K1013">PRODUCT(1+F$8:F1013)</f>
        <v>1.9309957351918647</v>
      </c>
      <c r="L1013" s="36"/>
      <c r="M1013" s="10">
        <f>1-H1013/MAX(H$8:H1013)</f>
        <v>0.11925016192794446</v>
      </c>
      <c r="N1013" s="10">
        <f>1-I1013/MAX(I$8:I1013)</f>
        <v>0</v>
      </c>
      <c r="O1013" s="10">
        <f>1-J1013/MAX(J$8:J1013)</f>
        <v>0.185011023731952</v>
      </c>
      <c r="P1013" s="10">
        <f>1-K1013/MAX(K$8:K1013)</f>
        <v>0</v>
      </c>
      <c r="Q1013" s="36"/>
      <c r="R1013" s="10"/>
      <c r="S1013" s="10"/>
      <c r="T1013" s="10"/>
      <c r="U1013" s="11"/>
    </row>
    <row r="1014" spans="2:21" x14ac:dyDescent="0.25">
      <c r="B1014" s="32">
        <v>44292</v>
      </c>
      <c r="C1014" s="10">
        <f>'Equity Fund Metrics'!G1012</f>
        <v>2.4621953558199294E-3</v>
      </c>
      <c r="D1014" s="10">
        <f>'Equity Fund Metrics'!H1012</f>
        <v>-5.9052004188164808E-4</v>
      </c>
      <c r="E1014" s="10">
        <f>'Equity Fund Metrics'!I1012</f>
        <v>3.0527153977015775E-3</v>
      </c>
      <c r="F1014" s="10">
        <f>'Equity Fund Metrics'!J1012</f>
        <v>-4.3788427199656919E-4</v>
      </c>
      <c r="G1014" s="36"/>
      <c r="H1014" s="10">
        <f t="array" ref="H1014">PRODUCT(1+C$8:C1014)</f>
        <v>3.6716059815658797</v>
      </c>
      <c r="I1014" s="10">
        <f t="array" ref="I1014">PRODUCT(1+D$8:D1014)</f>
        <v>1.8575979314660271</v>
      </c>
      <c r="J1014" s="10">
        <f t="array" ref="J1014">PRODUCT(1+E$8:E1014)</f>
        <v>2.0543793938196049</v>
      </c>
      <c r="K1014" s="10">
        <f t="array" ref="K1014">PRODUCT(1+F$8:F1014)</f>
        <v>1.9301501825301319</v>
      </c>
      <c r="L1014" s="36"/>
      <c r="M1014" s="10">
        <f>1-H1014/MAX(H$8:H1014)</f>
        <v>0.11708158376700439</v>
      </c>
      <c r="N1014" s="10">
        <f>1-I1014/MAX(I$8:I1014)</f>
        <v>5.9052004188164808E-4</v>
      </c>
      <c r="O1014" s="10">
        <f>1-J1014/MAX(J$8:J1014)</f>
        <v>0.18252309433514158</v>
      </c>
      <c r="P1014" s="10">
        <f>1-K1014/MAX(K$8:K1014)</f>
        <v>4.378842719965359E-4</v>
      </c>
      <c r="Q1014" s="36"/>
      <c r="R1014" s="10"/>
      <c r="S1014" s="10"/>
      <c r="T1014" s="10"/>
      <c r="U1014" s="11"/>
    </row>
    <row r="1015" spans="2:21" x14ac:dyDescent="0.25">
      <c r="B1015" s="32">
        <v>44293</v>
      </c>
      <c r="C1015" s="10">
        <f>'Equity Fund Metrics'!G1013</f>
        <v>1.3390447846404641E-2</v>
      </c>
      <c r="D1015" s="10">
        <f>'Equity Fund Metrics'!H1013</f>
        <v>1.1572230666228034E-3</v>
      </c>
      <c r="E1015" s="10">
        <f>'Equity Fund Metrics'!I1013</f>
        <v>1.2233224779781837E-2</v>
      </c>
      <c r="F1015" s="10">
        <f>'Equity Fund Metrics'!J1013</f>
        <v>1.7688843056118952E-3</v>
      </c>
      <c r="G1015" s="36"/>
      <c r="H1015" s="10">
        <f t="array" ref="H1015">PRODUCT(1+C$8:C1015)</f>
        <v>3.7207704299745847</v>
      </c>
      <c r="I1015" s="10">
        <f t="array" ref="I1015">PRODUCT(1+D$8:D1015)</f>
        <v>1.8597475866408304</v>
      </c>
      <c r="J1015" s="10">
        <f t="array" ref="J1015">PRODUCT(1+E$8:E1015)</f>
        <v>2.079511078727152</v>
      </c>
      <c r="K1015" s="10">
        <f t="array" ref="K1015">PRODUCT(1+F$8:F1015)</f>
        <v>1.9335643948954833</v>
      </c>
      <c r="L1015" s="36"/>
      <c r="M1015" s="10">
        <f>1-H1015/MAX(H$8:H1015)</f>
        <v>0.10525891076180627</v>
      </c>
      <c r="N1015" s="10">
        <f>1-I1015/MAX(I$8:I1015)</f>
        <v>0</v>
      </c>
      <c r="O1015" s="10">
        <f>1-J1015/MAX(J$8:J1015)</f>
        <v>0.17252271559586285</v>
      </c>
      <c r="P1015" s="10">
        <f>1-K1015/MAX(K$8:K1015)</f>
        <v>0</v>
      </c>
      <c r="Q1015" s="36"/>
      <c r="R1015" s="10"/>
      <c r="S1015" s="10"/>
      <c r="T1015" s="10"/>
      <c r="U1015" s="11"/>
    </row>
    <row r="1016" spans="2:21" x14ac:dyDescent="0.25">
      <c r="B1016" s="32">
        <v>44294</v>
      </c>
      <c r="C1016" s="10">
        <f>'Equity Fund Metrics'!G1014</f>
        <v>1.923371297590748E-2</v>
      </c>
      <c r="D1016" s="10">
        <f>'Equity Fund Metrics'!H1014</f>
        <v>4.7468108968347078E-3</v>
      </c>
      <c r="E1016" s="10">
        <f>'Equity Fund Metrics'!I1014</f>
        <v>1.4486902079072772E-2</v>
      </c>
      <c r="F1016" s="10">
        <f>'Equity Fund Metrics'!J1014</f>
        <v>5.4711560007883464E-3</v>
      </c>
      <c r="G1016" s="36"/>
      <c r="H1016" s="10">
        <f t="array" ref="H1016">PRODUCT(1+C$8:C1016)</f>
        <v>3.7923346604739598</v>
      </c>
      <c r="I1016" s="10">
        <f t="array" ref="I1016">PRODUCT(1+D$8:D1016)</f>
        <v>1.8685754567504591</v>
      </c>
      <c r="J1016" s="10">
        <f t="array" ref="J1016">PRODUCT(1+E$8:E1016)</f>
        <v>2.1096367520970194</v>
      </c>
      <c r="K1016" s="10">
        <f t="array" ref="K1016">PRODUCT(1+F$8:F1016)</f>
        <v>1.9441432273375263</v>
      </c>
      <c r="L1016" s="36"/>
      <c r="M1016" s="10">
        <f>1-H1016/MAX(H$8:H1016)</f>
        <v>8.8049717463647981E-2</v>
      </c>
      <c r="N1016" s="10">
        <f>1-I1016/MAX(I$8:I1016)</f>
        <v>0</v>
      </c>
      <c r="O1016" s="10">
        <f>1-J1016/MAX(J$8:J1016)</f>
        <v>0.160535133204043</v>
      </c>
      <c r="P1016" s="10">
        <f>1-K1016/MAX(K$8:K1016)</f>
        <v>0</v>
      </c>
      <c r="Q1016" s="36"/>
      <c r="R1016" s="10"/>
      <c r="S1016" s="10"/>
      <c r="T1016" s="10"/>
      <c r="U1016" s="11"/>
    </row>
    <row r="1017" spans="2:21" x14ac:dyDescent="0.25">
      <c r="B1017" s="32">
        <v>44295</v>
      </c>
      <c r="C1017" s="10">
        <f>'Equity Fund Metrics'!G1015</f>
        <v>2.0251516697206151E-2</v>
      </c>
      <c r="D1017" s="10">
        <f>'Equity Fund Metrics'!H1015</f>
        <v>7.2701536793187138E-3</v>
      </c>
      <c r="E1017" s="10">
        <f>'Equity Fund Metrics'!I1015</f>
        <v>1.2981363017887437E-2</v>
      </c>
      <c r="F1017" s="10">
        <f>'Equity Fund Metrics'!J1015</f>
        <v>7.9192218302130864E-3</v>
      </c>
      <c r="G1017" s="36"/>
      <c r="H1017" s="10">
        <f t="array" ref="H1017">PRODUCT(1+C$8:C1017)</f>
        <v>3.8691351891719417</v>
      </c>
      <c r="I1017" s="10">
        <f t="array" ref="I1017">PRODUCT(1+D$8:D1017)</f>
        <v>1.8821602874824381</v>
      </c>
      <c r="J1017" s="10">
        <f t="array" ref="J1017">PRODUCT(1+E$8:E1017)</f>
        <v>2.1370227126118677</v>
      </c>
      <c r="K1017" s="10">
        <f t="array" ref="K1017">PRODUCT(1+F$8:F1017)</f>
        <v>1.9595393288245186</v>
      </c>
      <c r="L1017" s="36"/>
      <c r="M1017" s="10">
        <f>1-H1017/MAX(H$8:H1017)</f>
        <v>6.9581341089841264E-2</v>
      </c>
      <c r="N1017" s="10">
        <f>1-I1017/MAX(I$8:I1017)</f>
        <v>0</v>
      </c>
      <c r="O1017" s="10">
        <f>1-J1017/MAX(J$8:J1017)</f>
        <v>0.14963773502740219</v>
      </c>
      <c r="P1017" s="10">
        <f>1-K1017/MAX(K$8:K1017)</f>
        <v>0</v>
      </c>
      <c r="Q1017" s="36"/>
      <c r="R1017" s="10"/>
      <c r="S1017" s="10"/>
      <c r="T1017" s="10"/>
      <c r="U1017" s="11"/>
    </row>
    <row r="1018" spans="2:21" x14ac:dyDescent="0.25">
      <c r="B1018" s="32">
        <v>44298</v>
      </c>
      <c r="C1018" s="10">
        <f>'Equity Fund Metrics'!G1016</f>
        <v>-1.3232868478719073E-2</v>
      </c>
      <c r="D1018" s="10">
        <f>'Equity Fund Metrics'!H1016</f>
        <v>3.6450197128767847E-4</v>
      </c>
      <c r="E1018" s="10">
        <f>'Equity Fund Metrics'!I1016</f>
        <v>-1.3597370450006752E-2</v>
      </c>
      <c r="F1018" s="10">
        <f>'Equity Fund Metrics'!J1016</f>
        <v>-3.1536655121265915E-4</v>
      </c>
      <c r="G1018" s="36"/>
      <c r="H1018" s="10">
        <f t="array" ref="H1018">PRODUCT(1+C$8:C1018)</f>
        <v>3.8179354320872454</v>
      </c>
      <c r="I1018" s="10">
        <f t="array" ref="I1018">PRODUCT(1+D$8:D1018)</f>
        <v>1.8828463386175049</v>
      </c>
      <c r="J1018" s="10">
        <f t="array" ref="J1018">PRODUCT(1+E$8:E1018)</f>
        <v>2.1079648231284058</v>
      </c>
      <c r="K1018" s="10">
        <f t="array" ref="K1018">PRODUCT(1+F$8:F1018)</f>
        <v>1.9589213556644216</v>
      </c>
      <c r="L1018" s="36"/>
      <c r="M1018" s="10">
        <f>1-H1018/MAX(H$8:H1018)</f>
        <v>8.1893448833345595E-2</v>
      </c>
      <c r="N1018" s="10">
        <f>1-I1018/MAX(I$8:I1018)</f>
        <v>0</v>
      </c>
      <c r="O1018" s="10">
        <f>1-J1018/MAX(J$8:J1018)</f>
        <v>0.1612004257609414</v>
      </c>
      <c r="P1018" s="10">
        <f>1-K1018/MAX(K$8:K1018)</f>
        <v>3.1536655121267021E-4</v>
      </c>
      <c r="Q1018" s="36"/>
      <c r="R1018" s="10"/>
      <c r="S1018" s="10"/>
      <c r="T1018" s="10"/>
      <c r="U1018" s="11"/>
    </row>
    <row r="1019" spans="2:21" x14ac:dyDescent="0.25">
      <c r="B1019" s="32">
        <v>44299</v>
      </c>
      <c r="C1019" s="10">
        <f>'Equity Fund Metrics'!G1017</f>
        <v>2.4306536697462411E-2</v>
      </c>
      <c r="D1019" s="10">
        <f>'Equity Fund Metrics'!H1017</f>
        <v>2.9637010652630025E-3</v>
      </c>
      <c r="E1019" s="10">
        <f>'Equity Fund Metrics'!I1017</f>
        <v>2.1342835632199408E-2</v>
      </c>
      <c r="F1019" s="10">
        <f>'Equity Fund Metrics'!J1017</f>
        <v>4.0308428468729725E-3</v>
      </c>
      <c r="G1019" s="36"/>
      <c r="H1019" s="10">
        <f t="array" ref="H1019">PRODUCT(1+C$8:C1019)</f>
        <v>3.9107362197758162</v>
      </c>
      <c r="I1019" s="10">
        <f t="array" ref="I1019">PRODUCT(1+D$8:D1019)</f>
        <v>1.8884265323169922</v>
      </c>
      <c r="J1019" s="10">
        <f t="array" ref="J1019">PRODUCT(1+E$8:E1019)</f>
        <v>2.1529547698668936</v>
      </c>
      <c r="K1019" s="10">
        <f t="array" ref="K1019">PRODUCT(1+F$8:F1019)</f>
        <v>1.9668174597984882</v>
      </c>
      <c r="L1019" s="36"/>
      <c r="M1019" s="10">
        <f>1-H1019/MAX(H$8:H1019)</f>
        <v>5.957745825523264E-2</v>
      </c>
      <c r="N1019" s="10">
        <f>1-I1019/MAX(I$8:I1019)</f>
        <v>0</v>
      </c>
      <c r="O1019" s="10">
        <f>1-J1019/MAX(J$8:J1019)</f>
        <v>0.14329806431959835</v>
      </c>
      <c r="P1019" s="10">
        <f>1-K1019/MAX(K$8:K1019)</f>
        <v>0</v>
      </c>
      <c r="Q1019" s="36"/>
      <c r="R1019" s="10"/>
      <c r="S1019" s="10"/>
      <c r="T1019" s="10"/>
      <c r="U1019" s="11"/>
    </row>
    <row r="1020" spans="2:21" x14ac:dyDescent="0.25">
      <c r="B1020" s="32">
        <v>44300</v>
      </c>
      <c r="C1020" s="10">
        <f>'Equity Fund Metrics'!G1018</f>
        <v>-1.7853260670985138E-2</v>
      </c>
      <c r="D1020" s="10">
        <f>'Equity Fund Metrics'!H1018</f>
        <v>-3.4150690210750234E-3</v>
      </c>
      <c r="E1020" s="10">
        <f>'Equity Fund Metrics'!I1018</f>
        <v>-1.4438191649910115E-2</v>
      </c>
      <c r="F1020" s="10">
        <f>'Equity Fund Metrics'!J1018</f>
        <v>-4.136978603570529E-3</v>
      </c>
      <c r="G1020" s="36"/>
      <c r="H1020" s="10">
        <f t="array" ref="H1020">PRODUCT(1+C$8:C1020)</f>
        <v>3.8409168266286957</v>
      </c>
      <c r="I1020" s="10">
        <f t="array" ref="I1020">PRODUCT(1+D$8:D1020)</f>
        <v>1.8819774253679002</v>
      </c>
      <c r="J1020" s="10">
        <f t="array" ref="J1020">PRODUCT(1+E$8:E1020)</f>
        <v>2.1218699962859673</v>
      </c>
      <c r="K1020" s="10">
        <f t="array" ref="K1020">PRODUCT(1+F$8:F1020)</f>
        <v>1.9586807780501729</v>
      </c>
      <c r="L1020" s="36"/>
      <c r="M1020" s="10">
        <f>1-H1020/MAX(H$8:H1020)</f>
        <v>7.6367067033872305E-2</v>
      </c>
      <c r="N1020" s="10">
        <f>1-I1020/MAX(I$8:I1020)</f>
        <v>3.4150690210750234E-3</v>
      </c>
      <c r="O1020" s="10">
        <f>1-J1020/MAX(J$8:J1020)</f>
        <v>0.15566729105380095</v>
      </c>
      <c r="P1020" s="10">
        <f>1-K1020/MAX(K$8:K1020)</f>
        <v>4.1369786035705403E-3</v>
      </c>
      <c r="Q1020" s="36"/>
      <c r="R1020" s="10"/>
      <c r="S1020" s="10"/>
      <c r="T1020" s="10"/>
      <c r="U1020" s="11"/>
    </row>
    <row r="1021" spans="2:21" x14ac:dyDescent="0.25">
      <c r="B1021" s="32">
        <v>44301</v>
      </c>
      <c r="C1021" s="10">
        <f>'Equity Fund Metrics'!G1019</f>
        <v>1.8707927856159712E-2</v>
      </c>
      <c r="D1021" s="10">
        <f>'Equity Fund Metrics'!H1019</f>
        <v>1.0742393053064125E-2</v>
      </c>
      <c r="E1021" s="10">
        <f>'Equity Fund Metrics'!I1019</f>
        <v>7.9655348030955864E-3</v>
      </c>
      <c r="F1021" s="10">
        <f>'Equity Fund Metrics'!J1019</f>
        <v>1.1140669793218904E-2</v>
      </c>
      <c r="G1021" s="36"/>
      <c r="H1021" s="10">
        <f t="array" ref="H1021">PRODUCT(1+C$8:C1021)</f>
        <v>3.9127724215227753</v>
      </c>
      <c r="I1021" s="10">
        <f t="array" ref="I1021">PRODUCT(1+D$8:D1021)</f>
        <v>1.902194366588196</v>
      </c>
      <c r="J1021" s="10">
        <f t="array" ref="J1021">PRODUCT(1+E$8:E1021)</f>
        <v>2.1387718255890276</v>
      </c>
      <c r="K1021" s="10">
        <f t="array" ref="K1021">PRODUCT(1+F$8:F1021)</f>
        <v>1.9805017938287548</v>
      </c>
      <c r="L1021" s="36"/>
      <c r="M1021" s="10">
        <f>1-H1021/MAX(H$8:H1021)</f>
        <v>5.9087808758368832E-2</v>
      </c>
      <c r="N1021" s="10">
        <f>1-I1021/MAX(I$8:I1021)</f>
        <v>0</v>
      </c>
      <c r="O1021" s="10">
        <f>1-J1021/MAX(J$8:J1021)</f>
        <v>0.14894172947529805</v>
      </c>
      <c r="P1021" s="10">
        <f>1-K1021/MAX(K$8:K1021)</f>
        <v>0</v>
      </c>
      <c r="Q1021" s="36"/>
      <c r="R1021" s="10"/>
      <c r="S1021" s="10"/>
      <c r="T1021" s="10"/>
      <c r="U1021" s="11"/>
    </row>
    <row r="1022" spans="2:21" x14ac:dyDescent="0.25">
      <c r="B1022" s="32">
        <v>44302</v>
      </c>
      <c r="C1022" s="10">
        <f>'Equity Fund Metrics'!G1020</f>
        <v>-2.5278139419353529E-3</v>
      </c>
      <c r="D1022" s="10">
        <f>'Equity Fund Metrics'!H1020</f>
        <v>3.3425453202302613E-3</v>
      </c>
      <c r="E1022" s="10">
        <f>'Equity Fund Metrics'!I1020</f>
        <v>-5.8703592621656142E-3</v>
      </c>
      <c r="F1022" s="10">
        <f>'Equity Fund Metrics'!J1020</f>
        <v>3.0490273571219806E-3</v>
      </c>
      <c r="G1022" s="36"/>
      <c r="H1022" s="10">
        <f t="array" ref="H1022">PRODUCT(1+C$8:C1022)</f>
        <v>3.90288166084403</v>
      </c>
      <c r="I1022" s="10">
        <f t="array" ref="I1022">PRODUCT(1+D$8:D1022)</f>
        <v>1.9085525374664036</v>
      </c>
      <c r="J1022" s="10">
        <f t="array" ref="J1022">PRODUCT(1+E$8:E1022)</f>
        <v>2.1262164665930223</v>
      </c>
      <c r="K1022" s="10">
        <f t="array" ref="K1022">PRODUCT(1+F$8:F1022)</f>
        <v>1.9865403979789678</v>
      </c>
      <c r="L1022" s="36"/>
      <c r="M1022" s="10">
        <f>1-H1022/MAX(H$8:H1022)</f>
        <v>6.1466259713526261E-2</v>
      </c>
      <c r="N1022" s="10">
        <f>1-I1022/MAX(I$8:I1022)</f>
        <v>0</v>
      </c>
      <c r="O1022" s="10">
        <f>1-J1022/MAX(J$8:J1022)</f>
        <v>0.15393774727631526</v>
      </c>
      <c r="P1022" s="10">
        <f>1-K1022/MAX(K$8:K1022)</f>
        <v>0</v>
      </c>
      <c r="Q1022" s="36"/>
      <c r="R1022" s="10"/>
      <c r="S1022" s="10"/>
      <c r="T1022" s="10"/>
      <c r="U1022" s="11"/>
    </row>
    <row r="1023" spans="2:21" x14ac:dyDescent="0.25">
      <c r="B1023" s="32">
        <v>44305</v>
      </c>
      <c r="C1023" s="10">
        <f>'Equity Fund Metrics'!G1021</f>
        <v>5.0685543687947199E-3</v>
      </c>
      <c r="D1023" s="10">
        <f>'Equity Fund Metrics'!H1021</f>
        <v>-4.9130849390949249E-3</v>
      </c>
      <c r="E1023" s="10">
        <f>'Equity Fund Metrics'!I1021</f>
        <v>9.9816393078896448E-3</v>
      </c>
      <c r="F1023" s="10">
        <f>'Equity Fund Metrics'!J1021</f>
        <v>-4.4140029737004425E-3</v>
      </c>
      <c r="G1023" s="36"/>
      <c r="H1023" s="10">
        <f t="array" ref="H1023">PRODUCT(1+C$8:C1023)</f>
        <v>3.9226636287369896</v>
      </c>
      <c r="I1023" s="10">
        <f t="array" ref="I1023">PRODUCT(1+D$8:D1023)</f>
        <v>1.899175656739106</v>
      </c>
      <c r="J1023" s="10">
        <f t="array" ref="J1023">PRODUCT(1+E$8:E1023)</f>
        <v>2.1474395924530492</v>
      </c>
      <c r="K1023" s="10">
        <f t="array" ref="K1023">PRODUCT(1+F$8:F1023)</f>
        <v>1.9777718027549125</v>
      </c>
      <c r="L1023" s="36"/>
      <c r="M1023" s="10">
        <f>1-H1023/MAX(H$8:H1023)</f>
        <v>5.6709250423936153E-2</v>
      </c>
      <c r="N1023" s="10">
        <f>1-I1023/MAX(I$8:I1023)</f>
        <v>4.9130849390949249E-3</v>
      </c>
      <c r="O1023" s="10">
        <f>1-J1023/MAX(J$8:J1023)</f>
        <v>0.145492659037607</v>
      </c>
      <c r="P1023" s="10">
        <f>1-K1023/MAX(K$8:K1023)</f>
        <v>4.414002973700426E-3</v>
      </c>
      <c r="Q1023" s="36"/>
      <c r="R1023" s="10"/>
      <c r="S1023" s="10"/>
      <c r="T1023" s="10"/>
      <c r="U1023" s="11"/>
    </row>
    <row r="1024" spans="2:21" x14ac:dyDescent="0.25">
      <c r="B1024" s="32">
        <v>44306</v>
      </c>
      <c r="C1024" s="10">
        <f>'Equity Fund Metrics'!G1022</f>
        <v>-1.2830088075090118E-2</v>
      </c>
      <c r="D1024" s="10">
        <f>'Equity Fund Metrics'!H1022</f>
        <v>-7.3216061736798288E-3</v>
      </c>
      <c r="E1024" s="10">
        <f>'Equity Fund Metrics'!I1022</f>
        <v>-5.5084819014102893E-3</v>
      </c>
      <c r="F1024" s="10">
        <f>'Equity Fund Metrics'!J1022</f>
        <v>-7.5970302687503426E-3</v>
      </c>
      <c r="G1024" s="36"/>
      <c r="H1024" s="10">
        <f t="array" ref="H1024">PRODUCT(1+C$8:C1024)</f>
        <v>3.8723355088913416</v>
      </c>
      <c r="I1024" s="10">
        <f t="array" ref="I1024">PRODUCT(1+D$8:D1024)</f>
        <v>1.8852706405258226</v>
      </c>
      <c r="J1024" s="10">
        <f t="array" ref="J1024">PRODUCT(1+E$8:E1024)</f>
        <v>2.1356104603236497</v>
      </c>
      <c r="K1024" s="10">
        <f t="array" ref="K1024">PRODUCT(1+F$8:F1024)</f>
        <v>1.9627466105047024</v>
      </c>
      <c r="L1024" s="36"/>
      <c r="M1024" s="10">
        <f>1-H1024/MAX(H$8:H1024)</f>
        <v>6.881175382141469E-2</v>
      </c>
      <c r="N1024" s="10">
        <f>1-I1024/MAX(I$8:I1024)</f>
        <v>1.2198719439752814E-2</v>
      </c>
      <c r="O1024" s="10">
        <f>1-J1024/MAX(J$8:J1024)</f>
        <v>0.15019969725992055</v>
      </c>
      <c r="P1024" s="10">
        <f>1-K1024/MAX(K$8:K1024)</f>
        <v>1.1977499928253255E-2</v>
      </c>
      <c r="Q1024" s="36"/>
      <c r="R1024" s="10"/>
      <c r="S1024" s="10"/>
      <c r="T1024" s="10"/>
      <c r="U1024" s="11"/>
    </row>
    <row r="1025" spans="2:21" x14ac:dyDescent="0.25">
      <c r="B1025" s="32">
        <v>44307</v>
      </c>
      <c r="C1025" s="10">
        <f>'Equity Fund Metrics'!G1023</f>
        <v>2.9299045025026338E-3</v>
      </c>
      <c r="D1025" s="10">
        <f>'Equity Fund Metrics'!H1023</f>
        <v>9.4620909859550739E-3</v>
      </c>
      <c r="E1025" s="10">
        <f>'Equity Fund Metrics'!I1023</f>
        <v>-6.5321864834524401E-3</v>
      </c>
      <c r="F1025" s="10">
        <f>'Equity Fund Metrics'!J1023</f>
        <v>9.1354816617824526E-3</v>
      </c>
      <c r="G1025" s="36"/>
      <c r="H1025" s="10">
        <f t="array" ref="H1025">PRODUCT(1+C$8:C1025)</f>
        <v>3.8836810821340433</v>
      </c>
      <c r="I1025" s="10">
        <f t="array" ref="I1025">PRODUCT(1+D$8:D1025)</f>
        <v>1.9031092428596277</v>
      </c>
      <c r="J1025" s="10">
        <f t="array" ref="J1025">PRODUCT(1+E$8:E1025)</f>
        <v>2.1216602545408039</v>
      </c>
      <c r="K1025" s="10">
        <f t="array" ref="K1025">PRODUCT(1+F$8:F1025)</f>
        <v>1.9806772461716937</v>
      </c>
      <c r="L1025" s="36"/>
      <c r="M1025" s="10">
        <f>1-H1025/MAX(H$8:H1025)</f>
        <v>6.6083461186258519E-2</v>
      </c>
      <c r="N1025" s="10">
        <f>1-I1025/MAX(I$8:I1025)</f>
        <v>2.8520538470488965E-3</v>
      </c>
      <c r="O1025" s="10">
        <f>1-J1025/MAX(J$8:J1025)</f>
        <v>0.15575075131111316</v>
      </c>
      <c r="P1025" s="10">
        <f>1-K1025/MAX(K$8:K1025)</f>
        <v>2.9514384974194119E-3</v>
      </c>
      <c r="Q1025" s="36"/>
      <c r="R1025" s="10"/>
      <c r="S1025" s="10"/>
      <c r="T1025" s="10"/>
      <c r="U1025" s="11"/>
    </row>
    <row r="1026" spans="2:21" x14ac:dyDescent="0.25">
      <c r="B1026" s="32">
        <v>44308</v>
      </c>
      <c r="C1026" s="10">
        <f>'Equity Fund Metrics'!G1024</f>
        <v>-1.1685265982344761E-2</v>
      </c>
      <c r="D1026" s="10">
        <f>'Equity Fund Metrics'!H1024</f>
        <v>-9.133072615583715E-3</v>
      </c>
      <c r="E1026" s="10">
        <f>'Equity Fund Metrics'!I1024</f>
        <v>-2.5521933667610464E-3</v>
      </c>
      <c r="F1026" s="10">
        <f>'Equity Fund Metrics'!J1024</f>
        <v>-9.2606822839217673E-3</v>
      </c>
      <c r="G1026" s="36"/>
      <c r="H1026" s="10">
        <f t="array" ref="H1026">PRODUCT(1+C$8:C1026)</f>
        <v>3.8382992356987065</v>
      </c>
      <c r="I1026" s="10">
        <f t="array" ref="I1026">PRODUCT(1+D$8:D1026)</f>
        <v>1.8857280079492023</v>
      </c>
      <c r="J1026" s="10">
        <f t="array" ref="J1026">PRODUCT(1+E$8:E1026)</f>
        <v>2.1162453673126445</v>
      </c>
      <c r="K1026" s="10">
        <f t="array" ref="K1026">PRODUCT(1+F$8:F1026)</f>
        <v>1.9623348234879046</v>
      </c>
      <c r="L1026" s="36"/>
      <c r="M1026" s="10">
        <f>1-H1026/MAX(H$8:H1026)</f>
        <v>7.6996524347607953E-2</v>
      </c>
      <c r="N1026" s="10">
        <f>1-I1026/MAX(I$8:I1026)</f>
        <v>1.1959078447743909E-2</v>
      </c>
      <c r="O1026" s="10">
        <f>1-J1026/MAX(J$8:J1026)</f>
        <v>0.15790543864350981</v>
      </c>
      <c r="P1026" s="10">
        <f>1-K1026/MAX(K$8:K1026)</f>
        <v>1.2184788447136108E-2</v>
      </c>
      <c r="Q1026" s="36"/>
      <c r="R1026" s="10"/>
      <c r="S1026" s="10"/>
      <c r="T1026" s="10"/>
      <c r="U1026" s="11"/>
    </row>
    <row r="1027" spans="2:21" x14ac:dyDescent="0.25">
      <c r="B1027" s="32">
        <v>44309</v>
      </c>
      <c r="C1027" s="10">
        <f>'Equity Fund Metrics'!G1025</f>
        <v>1.8038370670469206E-2</v>
      </c>
      <c r="D1027" s="10">
        <f>'Equity Fund Metrics'!H1025</f>
        <v>1.0842372956479718E-2</v>
      </c>
      <c r="E1027" s="10">
        <f>'Equity Fund Metrics'!I1025</f>
        <v>7.1959977139894882E-3</v>
      </c>
      <c r="F1027" s="10">
        <f>'Equity Fund Metrics'!J1025</f>
        <v>1.1202172842179191E-2</v>
      </c>
      <c r="G1027" s="36"/>
      <c r="H1027" s="10">
        <f t="array" ref="H1027">PRODUCT(1+C$8:C1027)</f>
        <v>3.9075359000564185</v>
      </c>
      <c r="I1027" s="10">
        <f t="array" ref="I1027">PRODUCT(1+D$8:D1027)</f>
        <v>1.9061737743058671</v>
      </c>
      <c r="J1027" s="10">
        <f t="array" ref="J1027">PRODUCT(1+E$8:E1027)</f>
        <v>2.1314738641380671</v>
      </c>
      <c r="K1027" s="10">
        <f t="array" ref="K1027">PRODUCT(1+F$8:F1027)</f>
        <v>1.9843172373548432</v>
      </c>
      <c r="L1027" s="36"/>
      <c r="M1027" s="10">
        <f>1-H1027/MAX(H$8:H1027)</f>
        <v>6.034704552365866E-2</v>
      </c>
      <c r="N1027" s="10">
        <f>1-I1027/MAX(I$8:I1027)</f>
        <v>1.2463702800104004E-3</v>
      </c>
      <c r="O1027" s="10">
        <f>1-J1027/MAX(J$8:J1027)</f>
        <v>0.1518457281050255</v>
      </c>
      <c r="P1027" s="10">
        <f>1-K1027/MAX(K$8:K1027)</f>
        <v>1.1191117111870597E-3</v>
      </c>
      <c r="Q1027" s="36"/>
      <c r="R1027" s="10"/>
      <c r="S1027" s="10"/>
      <c r="T1027" s="10"/>
      <c r="U1027" s="11"/>
    </row>
    <row r="1028" spans="2:21" x14ac:dyDescent="0.25">
      <c r="B1028" s="32">
        <v>44312</v>
      </c>
      <c r="C1028" s="10">
        <f>'Equity Fund Metrics'!G1026</f>
        <v>2.9780185434811202E-3</v>
      </c>
      <c r="D1028" s="10">
        <f>'Equity Fund Metrics'!H1026</f>
        <v>2.0875674330573801E-3</v>
      </c>
      <c r="E1028" s="10">
        <f>'Equity Fund Metrics'!I1026</f>
        <v>8.9045111042374003E-4</v>
      </c>
      <c r="F1028" s="10">
        <f>'Equity Fund Metrics'!J1026</f>
        <v>2.1320899885785669E-3</v>
      </c>
      <c r="G1028" s="36"/>
      <c r="H1028" s="10">
        <f t="array" ref="H1028">PRODUCT(1+C$8:C1028)</f>
        <v>3.9191726144261048</v>
      </c>
      <c r="I1028" s="10">
        <f t="array" ref="I1028">PRODUCT(1+D$8:D1028)</f>
        <v>1.910153040598856</v>
      </c>
      <c r="J1028" s="10">
        <f t="array" ref="J1028">PRODUCT(1+E$8:E1028)</f>
        <v>2.1333718374072279</v>
      </c>
      <c r="K1028" s="10">
        <f t="array" ref="K1028">PRODUCT(1+F$8:F1028)</f>
        <v>1.9885479802707715</v>
      </c>
      <c r="L1028" s="36"/>
      <c r="M1028" s="10">
        <f>1-H1028/MAX(H$8:H1028)</f>
        <v>5.7548741600791264E-2</v>
      </c>
      <c r="N1028" s="10">
        <f>1-I1028/MAX(I$8:I1028)</f>
        <v>0</v>
      </c>
      <c r="O1028" s="10">
        <f>1-J1028/MAX(J$8:J1028)</f>
        <v>0.15109048819180604</v>
      </c>
      <c r="P1028" s="10">
        <f>1-K1028/MAX(K$8:K1028)</f>
        <v>0</v>
      </c>
      <c r="Q1028" s="36"/>
      <c r="R1028" s="10"/>
      <c r="S1028" s="10"/>
      <c r="T1028" s="10"/>
      <c r="U1028" s="11"/>
    </row>
    <row r="1029" spans="2:21" x14ac:dyDescent="0.25">
      <c r="B1029" s="32">
        <v>44313</v>
      </c>
      <c r="C1029" s="10">
        <f>'Equity Fund Metrics'!G1027</f>
        <v>-2.4495134641230321E-3</v>
      </c>
      <c r="D1029" s="10">
        <f>'Equity Fund Metrics'!H1027</f>
        <v>-2.1545175568804531E-4</v>
      </c>
      <c r="E1029" s="10">
        <f>'Equity Fund Metrics'!I1027</f>
        <v>-2.2340617084349867E-3</v>
      </c>
      <c r="F1029" s="10">
        <f>'Equity Fund Metrics'!J1027</f>
        <v>-3.2715484110979463E-4</v>
      </c>
      <c r="G1029" s="36"/>
      <c r="H1029" s="10">
        <f t="array" ref="H1029">PRODUCT(1+C$8:C1029)</f>
        <v>3.9095725483388457</v>
      </c>
      <c r="I1029" s="10">
        <f t="array" ref="I1029">PRODUCT(1+D$8:D1029)</f>
        <v>1.9097414947726261</v>
      </c>
      <c r="J1029" s="10">
        <f t="array" ref="J1029">PRODUCT(1+E$8:E1029)</f>
        <v>2.1286057530754228</v>
      </c>
      <c r="K1029" s="10">
        <f t="array" ref="K1029">PRODUCT(1+F$8:F1029)</f>
        <v>1.9878974171722468</v>
      </c>
      <c r="L1029" s="36"/>
      <c r="M1029" s="10">
        <f>1-H1029/MAX(H$8:H1029)</f>
        <v>5.9857288647519824E-2</v>
      </c>
      <c r="N1029" s="10">
        <f>1-I1029/MAX(I$8:I1029)</f>
        <v>2.1545175568804531E-4</v>
      </c>
      <c r="O1029" s="10">
        <f>1-J1029/MAX(J$8:J1029)</f>
        <v>0.15298700442606294</v>
      </c>
      <c r="P1029" s="10">
        <f>1-K1029/MAX(K$8:K1029)</f>
        <v>3.271548411097891E-4</v>
      </c>
      <c r="Q1029" s="36"/>
      <c r="R1029" s="10"/>
      <c r="S1029" s="10"/>
      <c r="T1029" s="10"/>
      <c r="U1029" s="11"/>
    </row>
    <row r="1030" spans="2:21" x14ac:dyDescent="0.25">
      <c r="B1030" s="32">
        <v>44314</v>
      </c>
      <c r="C1030" s="10">
        <f>'Equity Fund Metrics'!G1028</f>
        <v>-6.0272889272439123E-3</v>
      </c>
      <c r="D1030" s="10">
        <f>'Equity Fund Metrics'!H1028</f>
        <v>-2.8733091353305706E-4</v>
      </c>
      <c r="E1030" s="10">
        <f>'Equity Fund Metrics'!I1028</f>
        <v>-5.7399580137108552E-3</v>
      </c>
      <c r="F1030" s="10">
        <f>'Equity Fund Metrics'!J1028</f>
        <v>-5.743288142185998E-4</v>
      </c>
      <c r="G1030" s="36"/>
      <c r="H1030" s="10">
        <f t="array" ref="H1030">PRODUCT(1+C$8:C1030)</f>
        <v>3.886008425007986</v>
      </c>
      <c r="I1030" s="10">
        <f t="array" ref="I1030">PRODUCT(1+D$8:D1030)</f>
        <v>1.9091927670043212</v>
      </c>
      <c r="J1030" s="10">
        <f t="array" ref="J1030">PRODUCT(1+E$8:E1030)</f>
        <v>2.1163876454250263</v>
      </c>
      <c r="K1030" s="10">
        <f t="array" ref="K1030">PRODUCT(1+F$8:F1030)</f>
        <v>1.986755710405854</v>
      </c>
      <c r="L1030" s="36"/>
      <c r="M1030" s="10">
        <f>1-H1030/MAX(H$8:H1030)</f>
        <v>6.5523800401683707E-2</v>
      </c>
      <c r="N1030" s="10">
        <f>1-I1030/MAX(I$8:I1030)</f>
        <v>5.0272076327129156E-4</v>
      </c>
      <c r="O1030" s="10">
        <f>1-J1030/MAX(J$8:J1030)</f>
        <v>0.15784882345772488</v>
      </c>
      <c r="P1030" s="10">
        <f>1-K1030/MAX(K$8:K1030)</f>
        <v>9.012957608764971E-4</v>
      </c>
      <c r="Q1030" s="36"/>
      <c r="R1030" s="10"/>
      <c r="S1030" s="10"/>
      <c r="T1030" s="10"/>
      <c r="U1030" s="11"/>
    </row>
    <row r="1031" spans="2:21" x14ac:dyDescent="0.25">
      <c r="B1031" s="32">
        <v>44315</v>
      </c>
      <c r="C1031" s="10">
        <f>'Equity Fund Metrics'!G1029</f>
        <v>-7.4862899773764369E-4</v>
      </c>
      <c r="D1031" s="10">
        <f>'Equity Fund Metrics'!H1029</f>
        <v>6.3727276000073996E-3</v>
      </c>
      <c r="E1031" s="10">
        <f>'Equity Fund Metrics'!I1029</f>
        <v>-7.1213565977450433E-3</v>
      </c>
      <c r="F1031" s="10">
        <f>'Equity Fund Metrics'!J1029</f>
        <v>6.0166597701201471E-3</v>
      </c>
      <c r="G1031" s="36"/>
      <c r="H1031" s="10">
        <f t="array" ref="H1031">PRODUCT(1+C$8:C1031)</f>
        <v>3.8830992464155725</v>
      </c>
      <c r="I1031" s="10">
        <f t="array" ref="I1031">PRODUCT(1+D$8:D1031)</f>
        <v>1.9213595324443442</v>
      </c>
      <c r="J1031" s="10">
        <f t="array" ref="J1031">PRODUCT(1+E$8:E1031)</f>
        <v>2.1013160943028928</v>
      </c>
      <c r="K1031" s="10">
        <f t="array" ref="K1031">PRODUCT(1+F$8:F1031)</f>
        <v>1.9987093435617094</v>
      </c>
      <c r="L1031" s="36"/>
      <c r="M1031" s="10">
        <f>1-H1031/MAX(H$8:H1031)</f>
        <v>6.6223376382398613E-2</v>
      </c>
      <c r="N1031" s="10">
        <f>1-I1031/MAX(I$8:I1031)</f>
        <v>0</v>
      </c>
      <c r="O1031" s="10">
        <f>1-J1031/MAX(J$8:J1031)</f>
        <v>0.16384608229509301</v>
      </c>
      <c r="P1031" s="10">
        <f>1-K1031/MAX(K$8:K1031)</f>
        <v>0</v>
      </c>
      <c r="Q1031" s="36"/>
      <c r="R1031" s="10"/>
      <c r="S1031" s="10"/>
      <c r="T1031" s="10"/>
      <c r="U1031" s="11"/>
    </row>
    <row r="1032" spans="2:21" x14ac:dyDescent="0.25">
      <c r="B1032" s="32">
        <v>44316</v>
      </c>
      <c r="C1032" s="10">
        <f>'Equity Fund Metrics'!G1030</f>
        <v>-1.5133290248687259E-2</v>
      </c>
      <c r="D1032" s="10">
        <f>'Equity Fund Metrics'!H1030</f>
        <v>-6.5704903610723786E-3</v>
      </c>
      <c r="E1032" s="10">
        <f>'Equity Fund Metrics'!I1030</f>
        <v>-8.5627998876148803E-3</v>
      </c>
      <c r="F1032" s="10">
        <f>'Equity Fund Metrics'!J1030</f>
        <v>-6.9986303554531223E-3</v>
      </c>
      <c r="G1032" s="36"/>
      <c r="H1032" s="10">
        <f t="array" ref="H1032">PRODUCT(1+C$8:C1032)</f>
        <v>3.8243351784551067</v>
      </c>
      <c r="I1032" s="10">
        <f t="array" ref="I1032">PRODUCT(1+D$8:D1032)</f>
        <v>1.9087352581562642</v>
      </c>
      <c r="J1032" s="10">
        <f t="array" ref="J1032">PRODUCT(1+E$8:E1032)</f>
        <v>2.0833229450867528</v>
      </c>
      <c r="K1032" s="10">
        <f t="array" ref="K1032">PRODUCT(1+F$8:F1032)</f>
        <v>1.9847211156781306</v>
      </c>
      <c r="L1032" s="36"/>
      <c r="M1032" s="10">
        <f>1-H1032/MAX(H$8:H1032)</f>
        <v>8.0354489055043055E-2</v>
      </c>
      <c r="N1032" s="10">
        <f>1-I1032/MAX(I$8:I1032)</f>
        <v>6.5704903610723786E-3</v>
      </c>
      <c r="O1032" s="10">
        <f>1-J1032/MAX(J$8:J1032)</f>
        <v>0.17100590096764523</v>
      </c>
      <c r="P1032" s="10">
        <f>1-K1032/MAX(K$8:K1032)</f>
        <v>6.9986303554531171E-3</v>
      </c>
      <c r="Q1032" s="36"/>
      <c r="R1032" s="10"/>
      <c r="S1032" s="10"/>
      <c r="T1032" s="10"/>
      <c r="U1032" s="11"/>
    </row>
    <row r="1033" spans="2:21" x14ac:dyDescent="0.25">
      <c r="B1033" s="32">
        <v>44319</v>
      </c>
      <c r="C1033" s="10">
        <f>'Equity Fund Metrics'!G1031</f>
        <v>8.2152289811581181E-3</v>
      </c>
      <c r="D1033" s="10">
        <f>'Equity Fund Metrics'!H1031</f>
        <v>2.156784743636786E-3</v>
      </c>
      <c r="E1033" s="10">
        <f>'Equity Fund Metrics'!I1031</f>
        <v>6.0584442375213321E-3</v>
      </c>
      <c r="F1033" s="10">
        <f>'Equity Fund Metrics'!J1031</f>
        <v>2.4597069555128523E-3</v>
      </c>
      <c r="G1033" s="36"/>
      <c r="H1033" s="10">
        <f t="array" ref="H1033">PRODUCT(1+C$8:C1033)</f>
        <v>3.8557529676468136</v>
      </c>
      <c r="I1033" s="10">
        <f t="array" ref="I1033">PRODUCT(1+D$8:D1033)</f>
        <v>1.9128519892406972</v>
      </c>
      <c r="J1033" s="10">
        <f t="array" ref="J1033">PRODUCT(1+E$8:E1033)</f>
        <v>2.0959446409783093</v>
      </c>
      <c r="K1033" s="10">
        <f t="array" ref="K1033">PRODUCT(1+F$8:F1033)</f>
        <v>1.9896029480111173</v>
      </c>
      <c r="L1033" s="36"/>
      <c r="M1033" s="10">
        <f>1-H1033/MAX(H$8:H1033)</f>
        <v>7.2799390601136049E-2</v>
      </c>
      <c r="N1033" s="10">
        <f>1-I1033/MAX(I$8:I1033)</f>
        <v>4.4278767508045824E-3</v>
      </c>
      <c r="O1033" s="10">
        <f>1-J1033/MAX(J$8:J1033)</f>
        <v>0.1659834864454236</v>
      </c>
      <c r="P1033" s="10">
        <f>1-K1033/MAX(K$8:K1033)</f>
        <v>4.5561379797046664E-3</v>
      </c>
      <c r="Q1033" s="36"/>
      <c r="R1033" s="10"/>
      <c r="S1033" s="10"/>
      <c r="T1033" s="10"/>
      <c r="U1033" s="11"/>
    </row>
    <row r="1034" spans="2:21" x14ac:dyDescent="0.25">
      <c r="B1034" s="32">
        <v>44320</v>
      </c>
      <c r="C1034" s="10">
        <f>'Equity Fund Metrics'!G1032</f>
        <v>-3.5385397192458701E-2</v>
      </c>
      <c r="D1034" s="10">
        <f>'Equity Fund Metrics'!H1032</f>
        <v>-6.1694175513857807E-3</v>
      </c>
      <c r="E1034" s="10">
        <f>'Equity Fund Metrics'!I1032</f>
        <v>-2.921597964107292E-2</v>
      </c>
      <c r="F1034" s="10">
        <f>'Equity Fund Metrics'!J1032</f>
        <v>-7.6302165334394259E-3</v>
      </c>
      <c r="G1034" s="36"/>
      <c r="H1034" s="10">
        <f t="array" ref="H1034">PRODUCT(1+C$8:C1034)</f>
        <v>3.7193156174106297</v>
      </c>
      <c r="I1034" s="10">
        <f t="array" ref="I1034">PRODUCT(1+D$8:D1034)</f>
        <v>1.9010508066050724</v>
      </c>
      <c r="J1034" s="10">
        <f t="array" ref="J1034">PRODUCT(1+E$8:E1034)</f>
        <v>2.0347095650186713</v>
      </c>
      <c r="K1034" s="10">
        <f t="array" ref="K1034">PRODUCT(1+F$8:F1034)</f>
        <v>1.974421846702223</v>
      </c>
      <c r="L1034" s="36"/>
      <c r="M1034" s="10">
        <f>1-H1034/MAX(H$8:H1034)</f>
        <v>0.10560875244180468</v>
      </c>
      <c r="N1034" s="10">
        <f>1-I1034/MAX(I$8:I1034)</f>
        <v>1.0569976881648513E-2</v>
      </c>
      <c r="O1034" s="10">
        <f>1-J1034/MAX(J$8:J1034)</f>
        <v>0.19035009592575269</v>
      </c>
      <c r="P1034" s="10">
        <f>1-K1034/MAX(K$8:K1034)</f>
        <v>1.2151590193802742E-2</v>
      </c>
      <c r="Q1034" s="36"/>
      <c r="R1034" s="10"/>
      <c r="S1034" s="10"/>
      <c r="T1034" s="10"/>
      <c r="U1034" s="11"/>
    </row>
    <row r="1035" spans="2:21" x14ac:dyDescent="0.25">
      <c r="B1035" s="32">
        <v>44321</v>
      </c>
      <c r="C1035" s="10">
        <f>'Equity Fund Metrics'!G1033</f>
        <v>1.9554528921985614E-3</v>
      </c>
      <c r="D1035" s="10">
        <f>'Equity Fund Metrics'!H1033</f>
        <v>3.1289653740551593E-4</v>
      </c>
      <c r="E1035" s="10">
        <f>'Equity Fund Metrics'!I1033</f>
        <v>1.6425563547930455E-3</v>
      </c>
      <c r="F1035" s="10">
        <f>'Equity Fund Metrics'!J1033</f>
        <v>3.9502435514516822E-4</v>
      </c>
      <c r="G1035" s="36"/>
      <c r="H1035" s="10">
        <f t="array" ref="H1035">PRODUCT(1+C$8:C1035)</f>
        <v>3.7265885638916947</v>
      </c>
      <c r="I1035" s="10">
        <f t="array" ref="I1035">PRODUCT(1+D$8:D1035)</f>
        <v>1.901645638819891</v>
      </c>
      <c r="J1035" s="10">
        <f t="array" ref="J1035">PRODUCT(1+E$8:E1035)</f>
        <v>2.0380516901448509</v>
      </c>
      <c r="K1035" s="10">
        <f t="array" ref="K1035">PRODUCT(1+F$8:F1035)</f>
        <v>1.975201791419001</v>
      </c>
      <c r="L1035" s="36"/>
      <c r="M1035" s="10">
        <f>1-H1035/MAX(H$8:H1035)</f>
        <v>0.10385981249000986</v>
      </c>
      <c r="N1035" s="10">
        <f>1-I1035/MAX(I$8:I1035)</f>
        <v>1.0260387653409864E-2</v>
      </c>
      <c r="O1035" s="10">
        <f>1-J1035/MAX(J$8:J1035)</f>
        <v>0.18902020033065792</v>
      </c>
      <c r="P1035" s="10">
        <f>1-K1035/MAX(K$8:K1035)</f>
        <v>1.1761366012737917E-2</v>
      </c>
      <c r="Q1035" s="36"/>
      <c r="R1035" s="10"/>
      <c r="S1035" s="10"/>
      <c r="T1035" s="10"/>
      <c r="U1035" s="11"/>
    </row>
    <row r="1036" spans="2:21" x14ac:dyDescent="0.25">
      <c r="B1036" s="32">
        <v>44322</v>
      </c>
      <c r="C1036" s="10">
        <f>'Equity Fund Metrics'!G1034</f>
        <v>1.2802496177602318E-2</v>
      </c>
      <c r="D1036" s="10">
        <f>'Equity Fund Metrics'!H1034</f>
        <v>7.9855877606622716E-3</v>
      </c>
      <c r="E1036" s="10">
        <f>'Equity Fund Metrics'!I1034</f>
        <v>4.8169084169400467E-3</v>
      </c>
      <c r="F1036" s="10">
        <f>'Equity Fund Metrics'!J1034</f>
        <v>8.2264331815092729E-3</v>
      </c>
      <c r="G1036" s="36"/>
      <c r="H1036" s="10">
        <f t="array" ref="H1036">PRODUCT(1+C$8:C1036)</f>
        <v>3.7742981997364144</v>
      </c>
      <c r="I1036" s="10">
        <f t="array" ref="I1036">PRODUCT(1+D$8:D1036)</f>
        <v>1.9168313969583679</v>
      </c>
      <c r="J1036" s="10">
        <f t="array" ref="J1036">PRODUCT(1+E$8:E1036)</f>
        <v>2.0478687984852684</v>
      </c>
      <c r="K1036" s="10">
        <f t="array" ref="K1036">PRODUCT(1+F$8:F1036)</f>
        <v>1.9914506569761066</v>
      </c>
      <c r="L1036" s="36"/>
      <c r="M1036" s="10">
        <f>1-H1036/MAX(H$8:H1036)</f>
        <v>9.2386981164817472E-2</v>
      </c>
      <c r="N1036" s="10">
        <f>1-I1036/MAX(I$8:I1036)</f>
        <v>2.356735118812292E-3</v>
      </c>
      <c r="O1036" s="10">
        <f>1-J1036/MAX(J$8:J1036)</f>
        <v>0.18511378490766239</v>
      </c>
      <c r="P1036" s="10">
        <f>1-K1036/MAX(K$8:K1036)</f>
        <v>3.6316869228558701E-3</v>
      </c>
      <c r="Q1036" s="36"/>
      <c r="R1036" s="10"/>
      <c r="S1036" s="10"/>
      <c r="T1036" s="10"/>
      <c r="U1036" s="11"/>
    </row>
    <row r="1037" spans="2:21" x14ac:dyDescent="0.25">
      <c r="B1037" s="32">
        <v>44323</v>
      </c>
      <c r="C1037" s="10">
        <f>'Equity Fund Metrics'!G1035</f>
        <v>5.3273601214571809E-3</v>
      </c>
      <c r="D1037" s="10">
        <f>'Equity Fund Metrics'!H1035</f>
        <v>7.2779249041916572E-3</v>
      </c>
      <c r="E1037" s="10">
        <f>'Equity Fund Metrics'!I1035</f>
        <v>-1.9505647827344763E-3</v>
      </c>
      <c r="F1037" s="10">
        <f>'Equity Fund Metrics'!J1035</f>
        <v>7.1803966650549325E-3</v>
      </c>
      <c r="G1037" s="36"/>
      <c r="H1037" s="10">
        <f t="array" ref="H1037">PRODUCT(1+C$8:C1037)</f>
        <v>3.7944052454521779</v>
      </c>
      <c r="I1037" s="10">
        <f t="array" ref="I1037">PRODUCT(1+D$8:D1037)</f>
        <v>1.9307819519194276</v>
      </c>
      <c r="J1037" s="10">
        <f t="array" ref="J1037">PRODUCT(1+E$8:E1037)</f>
        <v>2.0438742977272821</v>
      </c>
      <c r="K1037" s="10">
        <f t="array" ref="K1037">PRODUCT(1+F$8:F1037)</f>
        <v>2.0057500626320794</v>
      </c>
      <c r="L1037" s="36"/>
      <c r="M1037" s="10">
        <f>1-H1037/MAX(H$8:H1037)</f>
        <v>8.7551799762559446E-2</v>
      </c>
      <c r="N1037" s="10">
        <f>1-I1037/MAX(I$8:I1037)</f>
        <v>0</v>
      </c>
      <c r="O1037" s="10">
        <f>1-J1037/MAX(J$8:J1037)</f>
        <v>0.18670327326075731</v>
      </c>
      <c r="P1037" s="10">
        <f>1-K1037/MAX(K$8:K1037)</f>
        <v>0</v>
      </c>
      <c r="Q1037" s="36"/>
      <c r="R1037" s="10"/>
      <c r="S1037" s="10"/>
      <c r="T1037" s="10"/>
      <c r="U1037" s="11"/>
    </row>
    <row r="1038" spans="2:21" x14ac:dyDescent="0.25">
      <c r="B1038" s="32">
        <v>44326</v>
      </c>
      <c r="C1038" s="10">
        <f>'Equity Fund Metrics'!G1036</f>
        <v>-2.5804498841006551E-2</v>
      </c>
      <c r="D1038" s="10">
        <f>'Equity Fund Metrics'!H1036</f>
        <v>-9.9023839745324693E-3</v>
      </c>
      <c r="E1038" s="10">
        <f>'Equity Fund Metrics'!I1036</f>
        <v>-1.5902114866474082E-2</v>
      </c>
      <c r="F1038" s="10">
        <f>'Equity Fund Metrics'!J1036</f>
        <v>-1.0697489717856173E-2</v>
      </c>
      <c r="G1038" s="36"/>
      <c r="H1038" s="10">
        <f t="array" ref="H1038">PRODUCT(1+C$8:C1038)</f>
        <v>3.696492519693598</v>
      </c>
      <c r="I1038" s="10">
        <f t="array" ref="I1038">PRODUCT(1+D$8:D1038)</f>
        <v>1.9116626076604242</v>
      </c>
      <c r="J1038" s="10">
        <f t="array" ref="J1038">PRODUCT(1+E$8:E1038)</f>
        <v>2.0113723738721889</v>
      </c>
      <c r="K1038" s="10">
        <f t="array" ref="K1038">PRODUCT(1+F$8:F1038)</f>
        <v>1.9842935719604833</v>
      </c>
      <c r="L1038" s="36"/>
      <c r="M1038" s="10">
        <f>1-H1038/MAX(H$8:H1038)</f>
        <v>0.11109706828806509</v>
      </c>
      <c r="N1038" s="10">
        <f>1-I1038/MAX(I$8:I1038)</f>
        <v>9.9023839745324693E-3</v>
      </c>
      <c r="O1038" s="10">
        <f>1-J1038/MAX(J$8:J1038)</f>
        <v>0.19963641122989206</v>
      </c>
      <c r="P1038" s="10">
        <f>1-K1038/MAX(K$8:K1038)</f>
        <v>1.0697489717856223E-2</v>
      </c>
      <c r="Q1038" s="36"/>
      <c r="R1038" s="10"/>
      <c r="S1038" s="10"/>
      <c r="T1038" s="10"/>
      <c r="U1038" s="11"/>
    </row>
    <row r="1039" spans="2:21" x14ac:dyDescent="0.25">
      <c r="B1039" s="32">
        <v>44327</v>
      </c>
      <c r="C1039" s="10">
        <f>'Equity Fund Metrics'!G1037</f>
        <v>-7.4102810998686319E-3</v>
      </c>
      <c r="D1039" s="10">
        <f>'Equity Fund Metrics'!H1037</f>
        <v>-8.9246438864669653E-3</v>
      </c>
      <c r="E1039" s="10">
        <f>'Equity Fund Metrics'!I1037</f>
        <v>1.5143627865983333E-3</v>
      </c>
      <c r="F1039" s="10">
        <f>'Equity Fund Metrics'!J1037</f>
        <v>-8.8489257471370489E-3</v>
      </c>
      <c r="G1039" s="36"/>
      <c r="H1039" s="10">
        <f t="array" ref="H1039">PRODUCT(1+C$8:C1039)</f>
        <v>3.6691004710391066</v>
      </c>
      <c r="I1039" s="10">
        <f t="array" ref="I1039">PRODUCT(1+D$8:D1039)</f>
        <v>1.89460169965598</v>
      </c>
      <c r="J1039" s="10">
        <f t="array" ref="J1039">PRODUCT(1+E$8:E1039)</f>
        <v>2.0144183213451727</v>
      </c>
      <c r="K1039" s="10">
        <f t="array" ref="K1039">PRODUCT(1+F$8:F1039)</f>
        <v>1.9667347054816837</v>
      </c>
      <c r="L1039" s="36"/>
      <c r="M1039" s="10">
        <f>1-H1039/MAX(H$8:H1039)</f>
        <v>0.11768408888254789</v>
      </c>
      <c r="N1039" s="10">
        <f>1-I1039/MAX(I$8:I1039)</f>
        <v>1.8738652610399642E-2</v>
      </c>
      <c r="O1039" s="10">
        <f>1-J1039/MAX(J$8:J1039)</f>
        <v>0.19842437039531047</v>
      </c>
      <c r="P1039" s="10">
        <f>1-K1039/MAX(K$8:K1039)</f>
        <v>1.9451754172799207E-2</v>
      </c>
      <c r="Q1039" s="36"/>
      <c r="R1039" s="10"/>
      <c r="S1039" s="10"/>
      <c r="T1039" s="10"/>
      <c r="U1039" s="11"/>
    </row>
    <row r="1040" spans="2:21" x14ac:dyDescent="0.25">
      <c r="B1040" s="32">
        <v>44328</v>
      </c>
      <c r="C1040" s="10">
        <f>'Equity Fund Metrics'!G1038</f>
        <v>-2.4938487437508927E-2</v>
      </c>
      <c r="D1040" s="10">
        <f>'Equity Fund Metrics'!H1038</f>
        <v>-2.1245258664512878E-2</v>
      </c>
      <c r="E1040" s="10">
        <f>'Equity Fund Metrics'!I1038</f>
        <v>-3.6932287729960489E-3</v>
      </c>
      <c r="F1040" s="10">
        <f>'Equity Fund Metrics'!J1038</f>
        <v>-2.1429920103162681E-2</v>
      </c>
      <c r="G1040" s="36"/>
      <c r="H1040" s="10">
        <f t="array" ref="H1040">PRODUCT(1+C$8:C1040)</f>
        <v>3.57759865503514</v>
      </c>
      <c r="I1040" s="10">
        <f t="array" ref="I1040">PRODUCT(1+D$8:D1040)</f>
        <v>1.854350396480563</v>
      </c>
      <c r="J1040" s="10">
        <f t="array" ref="J1040">PRODUCT(1+E$8:E1040)</f>
        <v>2.0069786136399301</v>
      </c>
      <c r="K1040" s="10">
        <f t="array" ref="K1040">PRODUCT(1+F$8:F1040)</f>
        <v>1.9245877378790941</v>
      </c>
      <c r="L1040" s="36"/>
      <c r="M1040" s="10">
        <f>1-H1040/MAX(H$8:H1040)</f>
        <v>0.13968771314786466</v>
      </c>
      <c r="N1040" s="10">
        <f>1-I1040/MAX(I$8:I1040)</f>
        <v>3.9585803753180215E-2</v>
      </c>
      <c r="O1040" s="10">
        <f>1-J1040/MAX(J$8:J1040)</f>
        <v>0.20138477257429899</v>
      </c>
      <c r="P1040" s="10">
        <f>1-K1040/MAX(K$8:K1040)</f>
        <v>4.0464824738172367E-2</v>
      </c>
      <c r="Q1040" s="36"/>
      <c r="R1040" s="10"/>
      <c r="S1040" s="10"/>
      <c r="T1040" s="10"/>
      <c r="U1040" s="11"/>
    </row>
    <row r="1041" spans="2:21" x14ac:dyDescent="0.25">
      <c r="B1041" s="32">
        <v>44329</v>
      </c>
      <c r="C1041" s="10">
        <f>'Equity Fund Metrics'!G1039</f>
        <v>1.7919713825780503E-2</v>
      </c>
      <c r="D1041" s="10">
        <f>'Equity Fund Metrics'!H1039</f>
        <v>1.2012420140468327E-2</v>
      </c>
      <c r="E1041" s="10">
        <f>'Equity Fund Metrics'!I1039</f>
        <v>5.907293685312176E-3</v>
      </c>
      <c r="F1041" s="10">
        <f>'Equity Fund Metrics'!J1039</f>
        <v>1.2307784824733934E-2</v>
      </c>
      <c r="G1041" s="36"/>
      <c r="H1041" s="10">
        <f t="array" ref="H1041">PRODUCT(1+C$8:C1041)</f>
        <v>3.6417081991168669</v>
      </c>
      <c r="I1041" s="10">
        <f t="array" ref="I1041">PRODUCT(1+D$8:D1041)</f>
        <v>1.8766256325307316</v>
      </c>
      <c r="J1041" s="10">
        <f t="array" ref="J1041">PRODUCT(1+E$8:E1041)</f>
        <v>2.0188344257308417</v>
      </c>
      <c r="K1041" s="10">
        <f t="array" ref="K1041">PRODUCT(1+F$8:F1041)</f>
        <v>1.9482751496332313</v>
      </c>
      <c r="L1041" s="36"/>
      <c r="M1041" s="10">
        <f>1-H1041/MAX(H$8:H1041)</f>
        <v>0.12427116316667153</v>
      </c>
      <c r="N1041" s="10">
        <f>1-I1041/MAX(I$8:I1041)</f>
        <v>2.8048904918993145E-2</v>
      </c>
      <c r="O1041" s="10">
        <f>1-J1041/MAX(J$8:J1041)</f>
        <v>0.196667117884333</v>
      </c>
      <c r="P1041" s="10">
        <f>1-K1041/MAX(K$8:K1041)</f>
        <v>2.865507226928643E-2</v>
      </c>
      <c r="Q1041" s="36"/>
      <c r="R1041" s="10"/>
      <c r="S1041" s="10"/>
      <c r="T1041" s="10"/>
      <c r="U1041" s="11"/>
    </row>
    <row r="1042" spans="2:21" x14ac:dyDescent="0.25">
      <c r="B1042" s="32">
        <v>44330</v>
      </c>
      <c r="C1042" s="10">
        <f>'Equity Fund Metrics'!G1040</f>
        <v>1.984464789199003E-2</v>
      </c>
      <c r="D1042" s="10">
        <f>'Equity Fund Metrics'!H1040</f>
        <v>1.5355363660925603E-2</v>
      </c>
      <c r="E1042" s="10">
        <f>'Equity Fund Metrics'!I1040</f>
        <v>4.4892842310644276E-3</v>
      </c>
      <c r="F1042" s="10">
        <f>'Equity Fund Metrics'!J1040</f>
        <v>1.5579827872478823E-2</v>
      </c>
      <c r="G1042" s="36"/>
      <c r="H1042" s="10">
        <f t="array" ref="H1042">PRODUCT(1+C$8:C1042)</f>
        <v>3.7139766160537144</v>
      </c>
      <c r="I1042" s="10">
        <f t="array" ref="I1042">PRODUCT(1+D$8:D1042)</f>
        <v>1.9054419015736554</v>
      </c>
      <c r="J1042" s="10">
        <f t="array" ref="J1042">PRODUCT(1+E$8:E1042)</f>
        <v>2.0278975472834051</v>
      </c>
      <c r="K1042" s="10">
        <f t="array" ref="K1042">PRODUCT(1+F$8:F1042)</f>
        <v>1.9786289411127449</v>
      </c>
      <c r="L1042" s="36"/>
      <c r="M1042" s="10">
        <f>1-H1042/MAX(H$8:H1042)</f>
        <v>0.10689263275085215</v>
      </c>
      <c r="N1042" s="10">
        <f>1-I1042/MAX(I$8:I1042)</f>
        <v>1.3124242393389385E-2</v>
      </c>
      <c r="O1042" s="10">
        <f>1-J1042/MAX(J$8:J1042)</f>
        <v>0.19306072824435572</v>
      </c>
      <c r="P1042" s="10">
        <f>1-K1042/MAX(K$8:K1042)</f>
        <v>1.3521685490436641E-2</v>
      </c>
      <c r="Q1042" s="36"/>
      <c r="R1042" s="10"/>
      <c r="S1042" s="10"/>
      <c r="T1042" s="10"/>
      <c r="U1042" s="11"/>
    </row>
    <row r="1043" spans="2:21" x14ac:dyDescent="0.25">
      <c r="B1043" s="32">
        <v>44333</v>
      </c>
      <c r="C1043" s="10">
        <f>'Equity Fund Metrics'!G1041</f>
        <v>-9.2585156076800956E-3</v>
      </c>
      <c r="D1043" s="10">
        <f>'Equity Fund Metrics'!H1041</f>
        <v>-2.5445343612698901E-3</v>
      </c>
      <c r="E1043" s="10">
        <f>'Equity Fund Metrics'!I1041</f>
        <v>-6.7139812464102056E-3</v>
      </c>
      <c r="F1043" s="10">
        <f>'Equity Fund Metrics'!J1041</f>
        <v>-2.8802334235904E-3</v>
      </c>
      <c r="G1043" s="36"/>
      <c r="H1043" s="10">
        <f t="array" ref="H1043">PRODUCT(1+C$8:C1043)</f>
        <v>3.6795907055874224</v>
      </c>
      <c r="I1043" s="10">
        <f t="array" ref="I1043">PRODUCT(1+D$8:D1043)</f>
        <v>1.9005934391816979</v>
      </c>
      <c r="J1043" s="10">
        <f t="array" ref="J1043">PRODUCT(1+E$8:E1043)</f>
        <v>2.0142822811813033</v>
      </c>
      <c r="K1043" s="10">
        <f t="array" ref="K1043">PRODUCT(1+F$8:F1043)</f>
        <v>1.9729300279036686</v>
      </c>
      <c r="L1043" s="36"/>
      <c r="M1043" s="10">
        <f>1-H1043/MAX(H$8:H1043)</f>
        <v>0.11516148124986236</v>
      </c>
      <c r="N1043" s="10">
        <f>1-I1043/MAX(I$8:I1043)</f>
        <v>1.5635381668923642E-2</v>
      </c>
      <c r="O1043" s="10">
        <f>1-J1043/MAX(J$8:J1043)</f>
        <v>0.19847850338191486</v>
      </c>
      <c r="P1043" s="10">
        <f>1-K1043/MAX(K$8:K1043)</f>
        <v>1.6362973303534312E-2</v>
      </c>
      <c r="Q1043" s="36"/>
      <c r="R1043" s="10"/>
      <c r="S1043" s="10"/>
      <c r="T1043" s="10"/>
      <c r="U1043" s="11"/>
    </row>
    <row r="1044" spans="2:21" x14ac:dyDescent="0.25">
      <c r="B1044" s="32">
        <v>44334</v>
      </c>
      <c r="C1044" s="10">
        <f>'Equity Fund Metrics'!G1042</f>
        <v>-1.1245693426576442E-2</v>
      </c>
      <c r="D1044" s="10">
        <f>'Equity Fund Metrics'!H1042</f>
        <v>-8.615654738044265E-3</v>
      </c>
      <c r="E1044" s="10">
        <f>'Equity Fund Metrics'!I1042</f>
        <v>-2.6300386885321769E-3</v>
      </c>
      <c r="F1044" s="10">
        <f>'Equity Fund Metrics'!J1042</f>
        <v>-8.7471566724708731E-3</v>
      </c>
      <c r="G1044" s="36"/>
      <c r="H1044" s="10">
        <f t="array" ref="H1044">PRODUCT(1+C$8:C1044)</f>
        <v>3.638211156577106</v>
      </c>
      <c r="I1044" s="10">
        <f t="array" ref="I1044">PRODUCT(1+D$8:D1044)</f>
        <v>1.8842185823123163</v>
      </c>
      <c r="J1044" s="10">
        <f t="array" ref="J1044">PRODUCT(1+E$8:E1044)</f>
        <v>2.0089846408521717</v>
      </c>
      <c r="K1044" s="10">
        <f t="array" ref="K1044">PRODUCT(1+F$8:F1044)</f>
        <v>1.9556724998457728</v>
      </c>
      <c r="L1044" s="36"/>
      <c r="M1044" s="10">
        <f>1-H1044/MAX(H$8:H1044)</f>
        <v>0.1251121039637525</v>
      </c>
      <c r="N1044" s="10">
        <f>1-I1044/MAX(I$8:I1044)</f>
        <v>2.4116327356810907E-2</v>
      </c>
      <c r="O1044" s="10">
        <f>1-J1044/MAX(J$8:J1044)</f>
        <v>0.2005865359277107</v>
      </c>
      <c r="P1044" s="10">
        <f>1-K1044/MAX(K$8:K1044)</f>
        <v>2.4967000484891644E-2</v>
      </c>
      <c r="Q1044" s="36"/>
      <c r="R1044" s="10"/>
      <c r="S1044" s="10"/>
      <c r="T1044" s="10"/>
      <c r="U1044" s="11"/>
    </row>
    <row r="1045" spans="2:21" x14ac:dyDescent="0.25">
      <c r="B1045" s="32">
        <v>44335</v>
      </c>
      <c r="C1045" s="10">
        <f>'Equity Fund Metrics'!G1043</f>
        <v>-1.2815364248937033E-3</v>
      </c>
      <c r="D1045" s="10">
        <f>'Equity Fund Metrics'!H1043</f>
        <v>-2.6217574797040566E-3</v>
      </c>
      <c r="E1045" s="10">
        <f>'Equity Fund Metrics'!I1043</f>
        <v>1.3402210548103533E-3</v>
      </c>
      <c r="F1045" s="10">
        <f>'Equity Fund Metrics'!J1043</f>
        <v>-2.5547464269635388E-3</v>
      </c>
      <c r="G1045" s="36"/>
      <c r="H1045" s="10">
        <f t="array" ref="H1045">PRODUCT(1+C$8:C1045)</f>
        <v>3.633548656458498</v>
      </c>
      <c r="I1045" s="10">
        <f t="array" ref="I1045">PRODUCT(1+D$8:D1045)</f>
        <v>1.8792786181507417</v>
      </c>
      <c r="J1045" s="10">
        <f t="array" ref="J1045">PRODUCT(1+E$8:E1045)</f>
        <v>2.0116771243666323</v>
      </c>
      <c r="K1045" s="10">
        <f t="array" ref="K1045">PRODUCT(1+F$8:F1045)</f>
        <v>1.950676252514481</v>
      </c>
      <c r="L1045" s="36"/>
      <c r="M1045" s="10">
        <f>1-H1045/MAX(H$8:H1045)</f>
        <v>0.12623330467022154</v>
      </c>
      <c r="N1045" s="10">
        <f>1-I1045/MAX(I$8:I1045)</f>
        <v>2.66748576748842E-2</v>
      </c>
      <c r="O1045" s="10">
        <f>1-J1045/MAX(J$8:J1045)</f>
        <v>0.19951514517166213</v>
      </c>
      <c r="P1045" s="10">
        <f>1-K1045/MAX(K$8:K1045)</f>
        <v>2.74579625565744E-2</v>
      </c>
      <c r="Q1045" s="36"/>
      <c r="R1045" s="10"/>
      <c r="S1045" s="10"/>
      <c r="T1045" s="10"/>
      <c r="U1045" s="11"/>
    </row>
    <row r="1046" spans="2:21" x14ac:dyDescent="0.25">
      <c r="B1046" s="32">
        <v>44336</v>
      </c>
      <c r="C1046" s="10">
        <f>'Equity Fund Metrics'!G1044</f>
        <v>2.1012140477549179E-2</v>
      </c>
      <c r="D1046" s="10">
        <f>'Equity Fund Metrics'!H1044</f>
        <v>1.0758045826243956E-2</v>
      </c>
      <c r="E1046" s="10">
        <f>'Equity Fund Metrics'!I1044</f>
        <v>1.0254094651305223E-2</v>
      </c>
      <c r="F1046" s="10">
        <f>'Equity Fund Metrics'!J1044</f>
        <v>1.1270750558809217E-2</v>
      </c>
      <c r="G1046" s="36"/>
      <c r="H1046" s="10">
        <f t="array" ref="H1046">PRODUCT(1+C$8:C1046)</f>
        <v>3.7098972912600141</v>
      </c>
      <c r="I1046" s="10">
        <f t="array" ref="I1046">PRODUCT(1+D$8:D1046)</f>
        <v>1.8994959836450878</v>
      </c>
      <c r="J1046" s="10">
        <f t="array" ref="J1046">PRODUCT(1+E$8:E1046)</f>
        <v>2.0323050520077532</v>
      </c>
      <c r="K1046" s="10">
        <f t="array" ref="K1046">PRODUCT(1+F$8:F1046)</f>
        <v>1.9726618379775644</v>
      </c>
      <c r="L1046" s="36"/>
      <c r="M1046" s="10">
        <f>1-H1046/MAX(H$8:H1046)</f>
        <v>0.10787359612334824</v>
      </c>
      <c r="N1046" s="10">
        <f>1-I1046/MAX(I$8:I1046)</f>
        <v>1.6203781189915278E-2</v>
      </c>
      <c r="O1046" s="10">
        <f>1-J1046/MAX(J$8:J1046)</f>
        <v>0.19130689770331599</v>
      </c>
      <c r="P1046" s="10">
        <f>1-K1046/MAX(K$8:K1046)</f>
        <v>1.6496683844593463E-2</v>
      </c>
      <c r="Q1046" s="36"/>
      <c r="R1046" s="10"/>
      <c r="S1046" s="10"/>
      <c r="T1046" s="10"/>
      <c r="U1046" s="11"/>
    </row>
    <row r="1047" spans="2:21" x14ac:dyDescent="0.25">
      <c r="B1047" s="32">
        <v>44337</v>
      </c>
      <c r="C1047" s="10">
        <f>'Equity Fund Metrics'!G1045</f>
        <v>-1.4767132225882662E-2</v>
      </c>
      <c r="D1047" s="10">
        <f>'Equity Fund Metrics'!H1045</f>
        <v>-8.1876837193994856E-4</v>
      </c>
      <c r="E1047" s="10">
        <f>'Equity Fund Metrics'!I1045</f>
        <v>-1.3948363853942713E-2</v>
      </c>
      <c r="F1047" s="10">
        <f>'Equity Fund Metrics'!J1045</f>
        <v>-1.5161865646370841E-3</v>
      </c>
      <c r="G1047" s="36"/>
      <c r="H1047" s="10">
        <f t="array" ref="H1047">PRODUCT(1+C$8:C1047)</f>
        <v>3.6551127474155334</v>
      </c>
      <c r="I1047" s="10">
        <f t="array" ref="I1047">PRODUCT(1+D$8:D1047)</f>
        <v>1.8979407364110521</v>
      </c>
      <c r="J1047" s="10">
        <f t="array" ref="J1047">PRODUCT(1+E$8:E1047)</f>
        <v>2.003957721680143</v>
      </c>
      <c r="K1047" s="10">
        <f t="array" ref="K1047">PRODUCT(1+F$8:F1047)</f>
        <v>1.9696709146022506</v>
      </c>
      <c r="L1047" s="36"/>
      <c r="M1047" s="10">
        <f>1-H1047/MAX(H$8:H1047)</f>
        <v>0.12104774469159607</v>
      </c>
      <c r="N1047" s="10">
        <f>1-I1047/MAX(I$8:I1047)</f>
        <v>1.7009282418311122E-2</v>
      </c>
      <c r="O1047" s="10">
        <f>1-J1047/MAX(J$8:J1047)</f>
        <v>0.20258684334032395</v>
      </c>
      <c r="P1047" s="10">
        <f>1-K1047/MAX(K$8:K1047)</f>
        <v>1.7987858358824327E-2</v>
      </c>
      <c r="Q1047" s="36"/>
      <c r="R1047" s="10"/>
      <c r="S1047" s="10"/>
      <c r="T1047" s="10"/>
      <c r="U1047" s="11"/>
    </row>
    <row r="1048" spans="2:21" x14ac:dyDescent="0.25">
      <c r="B1048" s="32">
        <v>44340</v>
      </c>
      <c r="C1048" s="10">
        <f>'Equity Fund Metrics'!G1046</f>
        <v>1.331422635840207E-2</v>
      </c>
      <c r="D1048" s="10">
        <f>'Equity Fund Metrics'!H1046</f>
        <v>1.0194221347120447E-2</v>
      </c>
      <c r="E1048" s="10">
        <f>'Equity Fund Metrics'!I1046</f>
        <v>3.1200050112816236E-3</v>
      </c>
      <c r="F1048" s="10">
        <f>'Equity Fund Metrics'!J1046</f>
        <v>1.0350221597684527E-2</v>
      </c>
      <c r="G1048" s="36"/>
      <c r="H1048" s="10">
        <f t="array" ref="H1048">PRODUCT(1+C$8:C1048)</f>
        <v>3.7037777459001049</v>
      </c>
      <c r="I1048" s="10">
        <f t="array" ref="I1048">PRODUCT(1+D$8:D1048)</f>
        <v>1.9172887643817431</v>
      </c>
      <c r="J1048" s="10">
        <f t="array" ref="J1048">PRODUCT(1+E$8:E1048)</f>
        <v>2.0102100798141813</v>
      </c>
      <c r="K1048" s="10">
        <f t="array" ref="K1048">PRODUCT(1+F$8:F1048)</f>
        <v>1.9900574450428978</v>
      </c>
      <c r="L1048" s="36"/>
      <c r="M1048" s="10">
        <f>1-H1048/MAX(H$8:H1048)</f>
        <v>0.10934517540619193</v>
      </c>
      <c r="N1048" s="10">
        <f>1-I1048/MAX(I$8:I1048)</f>
        <v>6.9884574611186467E-3</v>
      </c>
      <c r="O1048" s="10">
        <f>1-J1048/MAX(J$8:J1048)</f>
        <v>0.20009891029548399</v>
      </c>
      <c r="P1048" s="10">
        <f>1-K1048/MAX(K$8:K1048)</f>
        <v>7.8238150812214302E-3</v>
      </c>
      <c r="Q1048" s="36"/>
      <c r="R1048" s="10"/>
      <c r="S1048" s="10"/>
      <c r="T1048" s="10"/>
      <c r="U1048" s="11"/>
    </row>
    <row r="1049" spans="2:21" x14ac:dyDescent="0.25">
      <c r="B1049" s="32">
        <v>44341</v>
      </c>
      <c r="C1049" s="10">
        <f>'Equity Fund Metrics'!G1047</f>
        <v>-1.5735774026010008E-3</v>
      </c>
      <c r="D1049" s="10">
        <f>'Equity Fund Metrics'!H1047</f>
        <v>-2.2187865126105377E-3</v>
      </c>
      <c r="E1049" s="10">
        <f>'Equity Fund Metrics'!I1047</f>
        <v>6.4520911000953696E-4</v>
      </c>
      <c r="F1049" s="10">
        <f>'Equity Fund Metrics'!J1047</f>
        <v>-2.1865260571100609E-3</v>
      </c>
      <c r="G1049" s="36"/>
      <c r="H1049" s="10">
        <f t="array" ref="H1049">PRODUCT(1+C$8:C1049)</f>
        <v>3.6979495649349001</v>
      </c>
      <c r="I1049" s="10">
        <f t="array" ref="I1049">PRODUCT(1+D$8:D1049)</f>
        <v>1.9130347099305531</v>
      </c>
      <c r="J1049" s="10">
        <f t="array" ref="J1049">PRODUCT(1+E$8:E1049)</f>
        <v>2.0115070856707105</v>
      </c>
      <c r="K1049" s="10">
        <f t="array" ref="K1049">PRODUCT(1+F$8:F1049)</f>
        <v>1.9857061325841656</v>
      </c>
      <c r="L1049" s="36"/>
      <c r="M1049" s="10">
        <f>1-H1049/MAX(H$8:H1049)</f>
        <v>0.11074668971169022</v>
      </c>
      <c r="N1049" s="10">
        <f>1-I1049/MAX(I$8:I1049)</f>
        <v>9.1917380785704328E-3</v>
      </c>
      <c r="O1049" s="10">
        <f>1-J1049/MAX(J$8:J1049)</f>
        <v>0.19958280682530005</v>
      </c>
      <c r="P1049" s="10">
        <f>1-K1049/MAX(K$8:K1049)</f>
        <v>9.9932341627904098E-3</v>
      </c>
      <c r="Q1049" s="36"/>
      <c r="R1049" s="10"/>
      <c r="S1049" s="10"/>
      <c r="T1049" s="10"/>
      <c r="U1049" s="11"/>
    </row>
    <row r="1050" spans="2:21" x14ac:dyDescent="0.25">
      <c r="B1050" s="32">
        <v>44342</v>
      </c>
      <c r="C1050" s="10">
        <f>'Equity Fund Metrics'!G1048</f>
        <v>-3.9401436274777435E-4</v>
      </c>
      <c r="D1050" s="10">
        <f>'Equity Fund Metrics'!H1048</f>
        <v>1.9846409519421737E-3</v>
      </c>
      <c r="E1050" s="10">
        <f>'Equity Fund Metrics'!I1048</f>
        <v>-2.3786553146899481E-3</v>
      </c>
      <c r="F1050" s="10">
        <f>'Equity Fund Metrics'!J1048</f>
        <v>1.8657081862076762E-3</v>
      </c>
      <c r="G1050" s="36"/>
      <c r="H1050" s="10">
        <f t="array" ref="H1050">PRODUCT(1+C$8:C1050)</f>
        <v>3.6964925196935989</v>
      </c>
      <c r="I1050" s="10">
        <f t="array" ref="I1050">PRODUCT(1+D$8:D1050)</f>
        <v>1.9168313969583681</v>
      </c>
      <c r="J1050" s="10">
        <f t="array" ref="J1050">PRODUCT(1+E$8:E1050)</f>
        <v>2.0067224036508433</v>
      </c>
      <c r="K1050" s="10">
        <f t="array" ref="K1050">PRODUCT(1+F$8:F1050)</f>
        <v>1.9894108807711306</v>
      </c>
      <c r="L1050" s="36"/>
      <c r="M1050" s="10">
        <f>1-H1050/MAX(H$8:H1050)</f>
        <v>0.11109706828806487</v>
      </c>
      <c r="N1050" s="10">
        <f>1-I1050/MAX(I$8:I1050)</f>
        <v>7.2253394264385484E-3</v>
      </c>
      <c r="O1050" s="10">
        <f>1-J1050/MAX(J$8:J1050)</f>
        <v>0.2014867234358142</v>
      </c>
      <c r="P1050" s="10">
        <f>1-K1050/MAX(K$8:K1050)</f>
        <v>8.1461704353669173E-3</v>
      </c>
      <c r="Q1050" s="36"/>
      <c r="R1050" s="10"/>
      <c r="S1050" s="10"/>
      <c r="T1050" s="10"/>
      <c r="U1050" s="11"/>
    </row>
    <row r="1051" spans="2:21" x14ac:dyDescent="0.25">
      <c r="B1051" s="32">
        <v>44343</v>
      </c>
      <c r="C1051" s="10">
        <f>'Equity Fund Metrics'!G1049</f>
        <v>-1.2376843117691827E-2</v>
      </c>
      <c r="D1051" s="10">
        <f>'Equity Fund Metrics'!H1049</f>
        <v>5.2494789993451363E-4</v>
      </c>
      <c r="E1051" s="10">
        <f>'Equity Fund Metrics'!I1049</f>
        <v>-1.2901791017626341E-2</v>
      </c>
      <c r="F1051" s="10">
        <f>'Equity Fund Metrics'!J1049</f>
        <v>-1.2014165094680345E-4</v>
      </c>
      <c r="G1051" s="36"/>
      <c r="H1051" s="10">
        <f t="array" ref="H1051">PRODUCT(1+C$8:C1051)</f>
        <v>3.6507416116916298</v>
      </c>
      <c r="I1051" s="10">
        <f t="array" ref="I1051">PRODUCT(1+D$8:D1051)</f>
        <v>1.91783763357473</v>
      </c>
      <c r="J1051" s="10">
        <f t="array" ref="J1051">PRODUCT(1+E$8:E1051)</f>
        <v>1.9808320905685513</v>
      </c>
      <c r="K1051" s="10">
        <f t="array" ref="K1051">PRODUCT(1+F$8:F1051)</f>
        <v>1.9891718696635032</v>
      </c>
      <c r="L1051" s="36"/>
      <c r="M1051" s="10">
        <f>1-H1051/MAX(H$8:H1051)</f>
        <v>0.12209888042071981</v>
      </c>
      <c r="N1051" s="10">
        <f>1-I1051/MAX(I$8:I1051)</f>
        <v>6.704184453262263E-3</v>
      </c>
      <c r="O1051" s="10">
        <f>1-J1051/MAX(J$8:J1051)</f>
        <v>0.21178897485484549</v>
      </c>
      <c r="P1051" s="10">
        <f>1-K1051/MAX(K$8:K1051)</f>
        <v>8.2653333919487926E-3</v>
      </c>
      <c r="Q1051" s="36"/>
      <c r="R1051" s="10"/>
      <c r="S1051" s="10"/>
      <c r="T1051" s="10"/>
      <c r="U1051" s="11"/>
    </row>
    <row r="1052" spans="2:21" x14ac:dyDescent="0.25">
      <c r="B1052" s="32">
        <v>44344</v>
      </c>
      <c r="C1052" s="10">
        <f>'Equity Fund Metrics'!G1050</f>
        <v>-5.3479801462938958E-3</v>
      </c>
      <c r="D1052" s="10">
        <f>'Equity Fund Metrics'!H1050</f>
        <v>1.7887533671396838E-3</v>
      </c>
      <c r="E1052" s="10">
        <f>'Equity Fund Metrics'!I1050</f>
        <v>-7.1367335134335796E-3</v>
      </c>
      <c r="F1052" s="10">
        <f>'Equity Fund Metrics'!J1050</f>
        <v>1.4319166914680047E-3</v>
      </c>
      <c r="G1052" s="36"/>
      <c r="H1052" s="10">
        <f t="array" ref="H1052">PRODUCT(1+C$8:C1052)</f>
        <v>3.6312175180330541</v>
      </c>
      <c r="I1052" s="10">
        <f t="array" ref="I1052">PRODUCT(1+D$8:D1052)</f>
        <v>1.921268172099414</v>
      </c>
      <c r="J1052" s="10">
        <f t="array" ref="J1052">PRODUCT(1+E$8:E1052)</f>
        <v>1.966695419803306</v>
      </c>
      <c r="K1052" s="10">
        <f t="array" ref="K1052">PRODUCT(1+F$8:F1052)</f>
        <v>1.9920201980658732</v>
      </c>
      <c r="L1052" s="36"/>
      <c r="M1052" s="10">
        <f>1-H1052/MAX(H$8:H1052)</f>
        <v>0.12679387817863896</v>
      </c>
      <c r="N1052" s="10">
        <f>1-I1052/MAX(I$8:I1052)</f>
        <v>4.9274232186372613E-3</v>
      </c>
      <c r="O1052" s="10">
        <f>1-J1052/MAX(J$8:J1052)</f>
        <v>0.21741422689365675</v>
      </c>
      <c r="P1052" s="10">
        <f>1-K1052/MAX(K$8:K1052)</f>
        <v>6.8452519693251723E-3</v>
      </c>
      <c r="Q1052" s="36"/>
      <c r="R1052" s="10"/>
      <c r="S1052" s="10"/>
      <c r="T1052" s="10"/>
      <c r="U1052" s="11"/>
    </row>
    <row r="1053" spans="2:21" x14ac:dyDescent="0.25">
      <c r="B1053" s="32">
        <v>44348</v>
      </c>
      <c r="C1053" s="10">
        <f>'Equity Fund Metrics'!G1051</f>
        <v>-2.648248028159883E-3</v>
      </c>
      <c r="D1053" s="10">
        <f>'Equity Fund Metrics'!H1051</f>
        <v>-8.8089169470884077E-4</v>
      </c>
      <c r="E1053" s="10">
        <f>'Equity Fund Metrics'!I1051</f>
        <v>-1.7673563334510423E-3</v>
      </c>
      <c r="F1053" s="10">
        <f>'Equity Fund Metrics'!J1051</f>
        <v>-9.6925951138139284E-4</v>
      </c>
      <c r="G1053" s="36"/>
      <c r="H1053" s="10">
        <f t="array" ref="H1053">PRODUCT(1+C$8:C1053)</f>
        <v>3.6216011534011034</v>
      </c>
      <c r="I1053" s="10">
        <f t="array" ref="I1053">PRODUCT(1+D$8:D1053)</f>
        <v>1.9195757429233031</v>
      </c>
      <c r="J1053" s="10">
        <f t="array" ref="J1053">PRODUCT(1+E$8:E1053)</f>
        <v>1.9632195681971474</v>
      </c>
      <c r="K1053" s="10">
        <f t="array" ref="K1053">PRODUCT(1+F$8:F1053)</f>
        <v>1.9900894135420339</v>
      </c>
      <c r="L1053" s="36"/>
      <c r="M1053" s="10">
        <f>1-H1053/MAX(H$8:H1053)</f>
        <v>0.12910634456892955</v>
      </c>
      <c r="N1053" s="10">
        <f>1-I1053/MAX(I$8:I1053)</f>
        <v>5.8039743871565186E-3</v>
      </c>
      <c r="O1053" s="10">
        <f>1-J1053/MAX(J$8:J1053)</f>
        <v>0.21879733481622488</v>
      </c>
      <c r="P1053" s="10">
        <f>1-K1053/MAX(K$8:K1053)</f>
        <v>7.8078766551274992E-3</v>
      </c>
      <c r="Q1053" s="36"/>
      <c r="R1053" s="10"/>
      <c r="S1053" s="10"/>
      <c r="T1053" s="10"/>
      <c r="U1053" s="11"/>
    </row>
    <row r="1054" spans="2:21" x14ac:dyDescent="0.25">
      <c r="B1054" s="32">
        <v>44349</v>
      </c>
      <c r="C1054" s="10">
        <f>'Equity Fund Metrics'!G1052</f>
        <v>6.2761048423476407E-3</v>
      </c>
      <c r="D1054" s="10">
        <f>'Equity Fund Metrics'!H1052</f>
        <v>1.5726658793777659E-3</v>
      </c>
      <c r="E1054" s="10">
        <f>'Equity Fund Metrics'!I1052</f>
        <v>4.7034389629698747E-3</v>
      </c>
      <c r="F1054" s="10">
        <f>'Equity Fund Metrics'!J1052</f>
        <v>1.8078378275262596E-3</v>
      </c>
      <c r="G1054" s="36"/>
      <c r="H1054" s="10">
        <f t="array" ref="H1054">PRODUCT(1+C$8:C1054)</f>
        <v>3.6443307019370157</v>
      </c>
      <c r="I1054" s="10">
        <f t="array" ref="I1054">PRODUCT(1+D$8:D1054)</f>
        <v>1.9225945941970799</v>
      </c>
      <c r="J1054" s="10">
        <f t="array" ref="J1054">PRODUCT(1+E$8:E1054)</f>
        <v>1.9724534516070706</v>
      </c>
      <c r="K1054" s="10">
        <f t="array" ref="K1054">PRODUCT(1+F$8:F1054)</f>
        <v>1.9936871724639951</v>
      </c>
      <c r="L1054" s="36"/>
      <c r="M1054" s="10">
        <f>1-H1054/MAX(H$8:H1054)</f>
        <v>0.1236405246809088</v>
      </c>
      <c r="N1054" s="10">
        <f>1-I1054/MAX(I$8:I1054)</f>
        <v>4.2404362202621559E-3</v>
      </c>
      <c r="O1054" s="10">
        <f>1-J1054/MAX(J$8:J1054)</f>
        <v>0.21512299576282368</v>
      </c>
      <c r="P1054" s="10">
        <f>1-K1054/MAX(K$8:K1054)</f>
        <v>6.0141542023708361E-3</v>
      </c>
      <c r="Q1054" s="36"/>
      <c r="R1054" s="10"/>
      <c r="S1054" s="10"/>
      <c r="T1054" s="10"/>
      <c r="U1054" s="11"/>
    </row>
    <row r="1055" spans="2:21" x14ac:dyDescent="0.25">
      <c r="B1055" s="32">
        <v>44350</v>
      </c>
      <c r="C1055" s="10">
        <f>'Equity Fund Metrics'!G1053</f>
        <v>-1.2154121871926882E-2</v>
      </c>
      <c r="D1055" s="10">
        <f>'Equity Fund Metrics'!H1053</f>
        <v>-3.7113601354439307E-3</v>
      </c>
      <c r="E1055" s="10">
        <f>'Equity Fund Metrics'!I1053</f>
        <v>-8.442761736482951E-3</v>
      </c>
      <c r="F1055" s="10">
        <f>'Equity Fund Metrics'!J1053</f>
        <v>-4.1334982222680783E-3</v>
      </c>
      <c r="G1055" s="36"/>
      <c r="H1055" s="10">
        <f t="array" ref="H1055">PRODUCT(1+C$8:C1055)</f>
        <v>3.6000370624440685</v>
      </c>
      <c r="I1055" s="10">
        <f t="array" ref="I1055">PRODUCT(1+D$8:D1055)</f>
        <v>1.9154591532635568</v>
      </c>
      <c r="J1055" s="10">
        <f t="array" ref="J1055">PRODUCT(1+E$8:E1055)</f>
        <v>1.9558004970788487</v>
      </c>
      <c r="K1055" s="10">
        <f t="array" ref="K1055">PRODUCT(1+F$8:F1055)</f>
        <v>1.9854462700808566</v>
      </c>
      <c r="L1055" s="36"/>
      <c r="M1055" s="10">
        <f>1-H1055/MAX(H$8:H1055)</f>
        <v>0.13429190454755491</v>
      </c>
      <c r="N1055" s="10">
        <f>1-I1055/MAX(I$8:I1055)</f>
        <v>7.9360585697614283E-3</v>
      </c>
      <c r="O1055" s="10">
        <f>1-J1055/MAX(J$8:J1055)</f>
        <v>0.22174952530204273</v>
      </c>
      <c r="P1055" s="10">
        <f>1-K1055/MAX(K$8:K1055)</f>
        <v>1.0122792928934921E-2</v>
      </c>
      <c r="Q1055" s="36"/>
      <c r="R1055" s="10"/>
      <c r="S1055" s="10"/>
      <c r="T1055" s="10"/>
      <c r="U1055" s="11"/>
    </row>
    <row r="1056" spans="2:21" x14ac:dyDescent="0.25">
      <c r="B1056" s="32">
        <v>44351</v>
      </c>
      <c r="C1056" s="10">
        <f>'Equity Fund Metrics'!G1054</f>
        <v>1.9022153202886471E-2</v>
      </c>
      <c r="D1056" s="10">
        <f>'Equity Fund Metrics'!H1054</f>
        <v>9.1458054966389035E-3</v>
      </c>
      <c r="E1056" s="10">
        <f>'Equity Fund Metrics'!I1054</f>
        <v>9.876347706247568E-3</v>
      </c>
      <c r="F1056" s="10">
        <f>'Equity Fund Metrics'!J1054</f>
        <v>9.6396228819512816E-3</v>
      </c>
      <c r="G1056" s="36"/>
      <c r="H1056" s="10">
        <f t="array" ref="H1056">PRODUCT(1+C$8:C1056)</f>
        <v>3.668517518981949</v>
      </c>
      <c r="I1056" s="10">
        <f t="array" ref="I1056">PRODUCT(1+D$8:D1056)</f>
        <v>1.9329775701160619</v>
      </c>
      <c r="J1056" s="10">
        <f t="array" ref="J1056">PRODUCT(1+E$8:E1056)</f>
        <v>1.9751166628320513</v>
      </c>
      <c r="K1056" s="10">
        <f t="array" ref="K1056">PRODUCT(1+F$8:F1056)</f>
        <v>2.0045852233768131</v>
      </c>
      <c r="L1056" s="36"/>
      <c r="M1056" s="10">
        <f>1-H1056/MAX(H$8:H1056)</f>
        <v>0.11782427252687944</v>
      </c>
      <c r="N1056" s="10">
        <f>1-I1056/MAX(I$8:I1056)</f>
        <v>0</v>
      </c>
      <c r="O1056" s="10">
        <f>1-J1056/MAX(J$8:J1056)</f>
        <v>0.21406325301137341</v>
      </c>
      <c r="P1056" s="10">
        <f>1-K1056/MAX(K$8:K1056)</f>
        <v>5.8074995333057267E-4</v>
      </c>
      <c r="Q1056" s="36"/>
      <c r="R1056" s="10"/>
      <c r="S1056" s="10"/>
      <c r="T1056" s="10"/>
      <c r="U1056" s="11"/>
    </row>
    <row r="1057" spans="2:21" x14ac:dyDescent="0.25">
      <c r="B1057" s="32">
        <v>44354</v>
      </c>
      <c r="C1057" s="10">
        <f>'Equity Fund Metrics'!G1055</f>
        <v>7.942292579965482E-5</v>
      </c>
      <c r="D1057" s="10">
        <f>'Equity Fund Metrics'!H1055</f>
        <v>-9.7015677762901653E-4</v>
      </c>
      <c r="E1057" s="10">
        <f>'Equity Fund Metrics'!I1055</f>
        <v>1.0495797034286714E-3</v>
      </c>
      <c r="F1057" s="10">
        <f>'Equity Fund Metrics'!J1055</f>
        <v>-9.1767779245758294E-4</v>
      </c>
      <c r="G1057" s="36"/>
      <c r="H1057" s="10">
        <f t="array" ref="H1057">PRODUCT(1+C$8:C1057)</f>
        <v>3.6688088833766539</v>
      </c>
      <c r="I1057" s="10">
        <f t="array" ref="I1057">PRODUCT(1+D$8:D1057)</f>
        <v>1.9311022788254089</v>
      </c>
      <c r="J1057" s="10">
        <f t="array" ref="J1057">PRODUCT(1+E$8:E1057)</f>
        <v>1.9771897051932636</v>
      </c>
      <c r="K1057" s="10">
        <f t="array" ref="K1057">PRODUCT(1+F$8:F1057)</f>
        <v>2.0027456600342317</v>
      </c>
      <c r="L1057" s="36"/>
      <c r="M1057" s="10">
        <f>1-H1057/MAX(H$8:H1057)</f>
        <v>0.11775420754953403</v>
      </c>
      <c r="N1057" s="10">
        <f>1-I1057/MAX(I$8:I1057)</f>
        <v>9.7015677762901653E-4</v>
      </c>
      <c r="O1057" s="10">
        <f>1-J1057/MAX(J$8:J1057)</f>
        <v>0.21323834975355538</v>
      </c>
      <c r="P1057" s="10">
        <f>1-K1057/MAX(K$8:K1057)</f>
        <v>1.4978948044529483E-3</v>
      </c>
      <c r="Q1057" s="36"/>
      <c r="R1057" s="10"/>
      <c r="S1057" s="10"/>
      <c r="T1057" s="10"/>
      <c r="U1057" s="11"/>
    </row>
    <row r="1058" spans="2:21" x14ac:dyDescent="0.25">
      <c r="B1058" s="32">
        <v>44355</v>
      </c>
      <c r="C1058" s="10">
        <f>'Equity Fund Metrics'!G1056</f>
        <v>6.6719696276762441E-3</v>
      </c>
      <c r="D1058" s="10">
        <f>'Equity Fund Metrics'!H1056</f>
        <v>2.1318769876987886E-4</v>
      </c>
      <c r="E1058" s="10">
        <f>'Equity Fund Metrics'!I1056</f>
        <v>6.4587819289063653E-3</v>
      </c>
      <c r="F1058" s="10">
        <f>'Equity Fund Metrics'!J1056</f>
        <v>5.3612679521519713E-4</v>
      </c>
      <c r="G1058" s="36"/>
      <c r="H1058" s="10">
        <f t="array" ref="H1058">PRODUCT(1+C$8:C1058)</f>
        <v>3.6932870648162917</v>
      </c>
      <c r="I1058" s="10">
        <f t="array" ref="I1058">PRODUCT(1+D$8:D1058)</f>
        <v>1.931513966076321</v>
      </c>
      <c r="J1058" s="10">
        <f t="array" ref="J1058">PRODUCT(1+E$8:E1058)</f>
        <v>1.9899599423311856</v>
      </c>
      <c r="K1058" s="10">
        <f t="array" ref="K1058">PRODUCT(1+F$8:F1058)</f>
        <v>2.0038193856465769</v>
      </c>
      <c r="L1058" s="36"/>
      <c r="M1058" s="10">
        <f>1-H1058/MAX(H$8:H1058)</f>
        <v>0.11186789041815937</v>
      </c>
      <c r="N1058" s="10">
        <f>1-I1058/MAX(I$8:I1058)</f>
        <v>7.5717590434998261E-4</v>
      </c>
      <c r="O1058" s="10">
        <f>1-J1058/MAX(J$8:J1058)</f>
        <v>0.20815682782458711</v>
      </c>
      <c r="P1058" s="10">
        <f>1-K1058/MAX(K$8:K1058)</f>
        <v>9.6257107077890591E-4</v>
      </c>
      <c r="Q1058" s="36"/>
      <c r="R1058" s="10"/>
      <c r="S1058" s="10"/>
      <c r="T1058" s="10"/>
      <c r="U1058" s="11"/>
    </row>
    <row r="1059" spans="2:21" x14ac:dyDescent="0.25">
      <c r="B1059" s="32">
        <v>44356</v>
      </c>
      <c r="C1059" s="10">
        <f>'Equity Fund Metrics'!G1057</f>
        <v>3.0771434953489329E-3</v>
      </c>
      <c r="D1059" s="10">
        <f>'Equity Fund Metrics'!H1057</f>
        <v>-1.4919225966306682E-3</v>
      </c>
      <c r="E1059" s="10">
        <f>'Equity Fund Metrics'!I1057</f>
        <v>4.5690660919796011E-3</v>
      </c>
      <c r="F1059" s="10">
        <f>'Equity Fund Metrics'!J1057</f>
        <v>-1.263469292031688E-3</v>
      </c>
      <c r="G1059" s="36"/>
      <c r="H1059" s="10">
        <f t="array" ref="H1059">PRODUCT(1+C$8:C1059)</f>
        <v>3.7046518390842476</v>
      </c>
      <c r="I1059" s="10">
        <f t="array" ref="I1059">PRODUCT(1+D$8:D1059)</f>
        <v>1.9286322967446239</v>
      </c>
      <c r="J1059" s="10">
        <f t="array" ref="J1059">PRODUCT(1+E$8:E1059)</f>
        <v>1.9990522008280884</v>
      </c>
      <c r="K1059" s="10">
        <f t="array" ref="K1059">PRODUCT(1+F$8:F1059)</f>
        <v>2.0012876213860347</v>
      </c>
      <c r="L1059" s="36"/>
      <c r="M1059" s="10">
        <f>1-H1059/MAX(H$8:H1059)</f>
        <v>0.10913498047414905</v>
      </c>
      <c r="N1059" s="10">
        <f>1-I1059/MAX(I$8:I1059)</f>
        <v>2.2479688531393816E-3</v>
      </c>
      <c r="O1059" s="10">
        <f>1-J1059/MAX(J$8:J1059)</f>
        <v>0.20453884403643496</v>
      </c>
      <c r="P1059" s="10">
        <f>1-K1059/MAX(K$8:K1059)</f>
        <v>2.2248241838211946E-3</v>
      </c>
      <c r="Q1059" s="36"/>
      <c r="R1059" s="10"/>
      <c r="S1059" s="10"/>
      <c r="T1059" s="10"/>
      <c r="U1059" s="11"/>
    </row>
    <row r="1060" spans="2:21" x14ac:dyDescent="0.25">
      <c r="B1060" s="32">
        <v>44357</v>
      </c>
      <c r="C1060" s="10">
        <f>'Equity Fund Metrics'!G1058</f>
        <v>-8.0232668652155947E-3</v>
      </c>
      <c r="D1060" s="10">
        <f>'Equity Fund Metrics'!H1058</f>
        <v>4.6483254698983512E-3</v>
      </c>
      <c r="E1060" s="10">
        <f>'Equity Fund Metrics'!I1058</f>
        <v>-1.2671592335113946E-2</v>
      </c>
      <c r="F1060" s="10">
        <f>'Equity Fund Metrics'!J1058</f>
        <v>4.0147458531426539E-3</v>
      </c>
      <c r="G1060" s="36"/>
      <c r="H1060" s="10">
        <f t="array" ref="H1060">PRODUCT(1+C$8:C1060)</f>
        <v>3.6749284287365631</v>
      </c>
      <c r="I1060" s="10">
        <f t="array" ref="I1060">PRODUCT(1+D$8:D1060)</f>
        <v>1.9375972073716505</v>
      </c>
      <c r="J1060" s="10">
        <f t="array" ref="J1060">PRODUCT(1+E$8:E1060)</f>
        <v>1.9737210262825826</v>
      </c>
      <c r="K1060" s="10">
        <f t="array" ref="K1060">PRODUCT(1+F$8:F1060)</f>
        <v>2.0093222825649399</v>
      </c>
      <c r="L1060" s="36"/>
      <c r="M1060" s="10">
        <f>1-H1060/MAX(H$8:H1060)</f>
        <v>0.11628262826669045</v>
      </c>
      <c r="N1060" s="10">
        <f>1-I1060/MAX(I$8:I1060)</f>
        <v>0</v>
      </c>
      <c r="O1060" s="10">
        <f>1-J1060/MAX(J$8:J1060)</f>
        <v>0.21461860352322371</v>
      </c>
      <c r="P1060" s="10">
        <f>1-K1060/MAX(K$8:K1060)</f>
        <v>0</v>
      </c>
      <c r="Q1060" s="36"/>
      <c r="R1060" s="10"/>
      <c r="S1060" s="10"/>
      <c r="T1060" s="10"/>
      <c r="U1060" s="11"/>
    </row>
    <row r="1061" spans="2:21" x14ac:dyDescent="0.25">
      <c r="B1061" s="32">
        <v>44358</v>
      </c>
      <c r="C1061" s="10">
        <f>'Equity Fund Metrics'!G1059</f>
        <v>9.8326595478002154E-3</v>
      </c>
      <c r="D1061" s="10">
        <f>'Equity Fund Metrics'!H1059</f>
        <v>1.6524873182182098E-3</v>
      </c>
      <c r="E1061" s="10">
        <f>'Equity Fund Metrics'!I1059</f>
        <v>8.1801722295820056E-3</v>
      </c>
      <c r="F1061" s="10">
        <f>'Equity Fund Metrics'!J1059</f>
        <v>2.06149592969731E-3</v>
      </c>
      <c r="G1061" s="36"/>
      <c r="H1061" s="10">
        <f t="array" ref="H1061">PRODUCT(1+C$8:C1061)</f>
        <v>3.7110627488388621</v>
      </c>
      <c r="I1061" s="10">
        <f t="array" ref="I1061">PRODUCT(1+D$8:D1061)</f>
        <v>1.9407990621846472</v>
      </c>
      <c r="J1061" s="10">
        <f t="array" ref="J1061">PRODUCT(1+E$8:E1061)</f>
        <v>1.9898664042107215</v>
      </c>
      <c r="K1061" s="10">
        <f t="array" ref="K1061">PRODUCT(1+F$8:F1061)</f>
        <v>2.0134644922718978</v>
      </c>
      <c r="L1061" s="36"/>
      <c r="M1061" s="10">
        <f>1-H1061/MAX(H$8:H1061)</f>
        <v>0.10759333621395994</v>
      </c>
      <c r="N1061" s="10">
        <f>1-I1061/MAX(I$8:I1061)</f>
        <v>0</v>
      </c>
      <c r="O1061" s="10">
        <f>1-J1061/MAX(J$8:J1061)</f>
        <v>0.20819404843413403</v>
      </c>
      <c r="P1061" s="10">
        <f>1-K1061/MAX(K$8:K1061)</f>
        <v>0</v>
      </c>
      <c r="Q1061" s="36"/>
      <c r="R1061" s="10"/>
      <c r="S1061" s="10"/>
      <c r="T1061" s="10"/>
      <c r="U1061" s="11"/>
    </row>
    <row r="1062" spans="2:21" x14ac:dyDescent="0.25">
      <c r="B1062" s="32">
        <v>44361</v>
      </c>
      <c r="C1062" s="10">
        <f>'Equity Fund Metrics'!G1060</f>
        <v>2.4577866569974294E-2</v>
      </c>
      <c r="D1062" s="10">
        <f>'Equity Fund Metrics'!H1060</f>
        <v>2.2390551940552061E-3</v>
      </c>
      <c r="E1062" s="10">
        <f>'Equity Fund Metrics'!I1060</f>
        <v>2.2338811375919088E-2</v>
      </c>
      <c r="F1062" s="10">
        <f>'Equity Fund Metrics'!J1060</f>
        <v>3.3559957628511604E-3</v>
      </c>
      <c r="G1062" s="36"/>
      <c r="H1062" s="10">
        <f t="array" ref="H1062">PRODUCT(1+C$8:C1062)</f>
        <v>3.8022727539126255</v>
      </c>
      <c r="I1062" s="10">
        <f t="array" ref="I1062">PRODUCT(1+D$8:D1062)</f>
        <v>1.9451446184054491</v>
      </c>
      <c r="J1062" s="10">
        <f t="array" ref="J1062">PRODUCT(1+E$8:E1062)</f>
        <v>2.0343176544776633</v>
      </c>
      <c r="K1062" s="10">
        <f t="array" ref="K1062">PRODUCT(1+F$8:F1062)</f>
        <v>2.0202216705766132</v>
      </c>
      <c r="L1062" s="36"/>
      <c r="M1062" s="10">
        <f>1-H1062/MAX(H$8:H1062)</f>
        <v>8.5659884305270828E-2</v>
      </c>
      <c r="N1062" s="10">
        <f>1-I1062/MAX(I$8:I1062)</f>
        <v>0</v>
      </c>
      <c r="O1062" s="10">
        <f>1-J1062/MAX(J$8:J1062)</f>
        <v>0.19050604463577403</v>
      </c>
      <c r="P1062" s="10">
        <f>1-K1062/MAX(K$8:K1062)</f>
        <v>0</v>
      </c>
      <c r="Q1062" s="36"/>
      <c r="R1062" s="10"/>
      <c r="S1062" s="10"/>
      <c r="T1062" s="10"/>
      <c r="U1062" s="11"/>
    </row>
    <row r="1063" spans="2:21" x14ac:dyDescent="0.25">
      <c r="B1063" s="32">
        <v>44362</v>
      </c>
      <c r="C1063" s="10">
        <f>'Equity Fund Metrics'!G1061</f>
        <v>-6.4377763048296677E-3</v>
      </c>
      <c r="D1063" s="10">
        <f>'Equity Fund Metrics'!H1061</f>
        <v>-1.8342399108454144E-3</v>
      </c>
      <c r="E1063" s="10">
        <f>'Equity Fund Metrics'!I1061</f>
        <v>-4.6035363939842533E-3</v>
      </c>
      <c r="F1063" s="10">
        <f>'Equity Fund Metrics'!J1061</f>
        <v>-2.0644167305446269E-3</v>
      </c>
      <c r="G1063" s="36"/>
      <c r="H1063" s="10">
        <f t="array" ref="H1063">PRODUCT(1+C$8:C1063)</f>
        <v>3.7777945724729873</v>
      </c>
      <c r="I1063" s="10">
        <f t="array" ref="I1063">PRODUCT(1+D$8:D1063)</f>
        <v>1.9415767565140036</v>
      </c>
      <c r="J1063" s="10">
        <f t="array" ref="J1063">PRODUCT(1+E$8:E1063)</f>
        <v>2.0249525991183508</v>
      </c>
      <c r="K1063" s="10">
        <f t="array" ref="K1063">PRODUCT(1+F$8:F1063)</f>
        <v>2.0160510911604659</v>
      </c>
      <c r="L1063" s="36"/>
      <c r="M1063" s="10">
        <f>1-H1063/MAX(H$8:H1063)</f>
        <v>9.1546201436645602E-2</v>
      </c>
      <c r="N1063" s="10">
        <f>1-I1063/MAX(I$8:I1063)</f>
        <v>1.8342399108454144E-3</v>
      </c>
      <c r="O1063" s="10">
        <f>1-J1063/MAX(J$8:J1063)</f>
        <v>0.1942325795200035</v>
      </c>
      <c r="P1063" s="10">
        <f>1-K1063/MAX(K$8:K1063)</f>
        <v>2.0644167305446937E-3</v>
      </c>
      <c r="Q1063" s="36"/>
      <c r="R1063" s="10"/>
      <c r="S1063" s="10"/>
      <c r="T1063" s="10"/>
      <c r="U1063" s="11"/>
    </row>
    <row r="1064" spans="2:21" x14ac:dyDescent="0.25">
      <c r="B1064" s="32">
        <v>44363</v>
      </c>
      <c r="C1064" s="10">
        <f>'Equity Fund Metrics'!G1062</f>
        <v>3.9340519422972342E-3</v>
      </c>
      <c r="D1064" s="10">
        <f>'Equity Fund Metrics'!H1062</f>
        <v>-5.5834136638434062E-3</v>
      </c>
      <c r="E1064" s="10">
        <f>'Equity Fund Metrics'!I1062</f>
        <v>9.5174656061406404E-3</v>
      </c>
      <c r="F1064" s="10">
        <f>'Equity Fund Metrics'!J1062</f>
        <v>-5.1075403835363735E-3</v>
      </c>
      <c r="G1064" s="36"/>
      <c r="H1064" s="10">
        <f t="array" ref="H1064">PRODUCT(1+C$8:C1064)</f>
        <v>3.7926566125484245</v>
      </c>
      <c r="I1064" s="10">
        <f t="array" ref="I1064">PRODUCT(1+D$8:D1064)</f>
        <v>1.9307361303222825</v>
      </c>
      <c r="J1064" s="10">
        <f t="array" ref="J1064">PRODUCT(1+E$8:E1064)</f>
        <v>2.0442250158345248</v>
      </c>
      <c r="K1064" s="10">
        <f t="array" ref="K1064">PRODUCT(1+F$8:F1064)</f>
        <v>2.0057540287970914</v>
      </c>
      <c r="L1064" s="36"/>
      <c r="M1064" s="10">
        <f>1-H1064/MAX(H$8:H1064)</f>
        <v>8.797229700592013E-2</v>
      </c>
      <c r="N1064" s="10">
        <f>1-I1064/MAX(I$8:I1064)</f>
        <v>7.4074122545078058E-3</v>
      </c>
      <c r="O1064" s="10">
        <f>1-J1064/MAX(J$8:J1064)</f>
        <v>0.18656371580903641</v>
      </c>
      <c r="P1064" s="10">
        <f>1-K1064/MAX(K$8:K1064)</f>
        <v>7.1614130222612538E-3</v>
      </c>
      <c r="Q1064" s="36"/>
      <c r="R1064" s="10"/>
      <c r="S1064" s="10"/>
      <c r="T1064" s="10"/>
      <c r="U1064" s="11"/>
    </row>
    <row r="1065" spans="2:21" x14ac:dyDescent="0.25">
      <c r="B1065" s="32">
        <v>44364</v>
      </c>
      <c r="C1065" s="10">
        <f>'Equity Fund Metrics'!G1063</f>
        <v>1.2600787165080618E-2</v>
      </c>
      <c r="D1065" s="10">
        <f>'Equity Fund Metrics'!H1063</f>
        <v>-3.3159867258025777E-4</v>
      </c>
      <c r="E1065" s="10">
        <f>'Equity Fund Metrics'!I1063</f>
        <v>1.2932385837660876E-2</v>
      </c>
      <c r="F1065" s="10">
        <f>'Equity Fund Metrics'!J1063</f>
        <v>3.1502061930278603E-4</v>
      </c>
      <c r="G1065" s="36"/>
      <c r="H1065" s="10">
        <f t="array" ref="H1065">PRODUCT(1+C$8:C1065)</f>
        <v>3.8404470713133829</v>
      </c>
      <c r="I1065" s="10">
        <f t="array" ref="I1065">PRODUCT(1+D$8:D1065)</f>
        <v>1.930095900784365</v>
      </c>
      <c r="J1065" s="10">
        <f t="array" ref="J1065">PRODUCT(1+E$8:E1065)</f>
        <v>2.0706617224782953</v>
      </c>
      <c r="K1065" s="10">
        <f t="array" ref="K1065">PRODUCT(1+F$8:F1065)</f>
        <v>2.006385882673412</v>
      </c>
      <c r="L1065" s="36"/>
      <c r="M1065" s="10">
        <f>1-H1065/MAX(H$8:H1065)</f>
        <v>7.6480030031834345E-2</v>
      </c>
      <c r="N1065" s="10">
        <f>1-I1065/MAX(I$8:I1065)</f>
        <v>7.7365546390172346E-3</v>
      </c>
      <c r="O1065" s="10">
        <f>1-J1065/MAX(J$8:J1065)</f>
        <v>0.17604404392752571</v>
      </c>
      <c r="P1065" s="10">
        <f>1-K1065/MAX(K$8:K1065)</f>
        <v>6.8486483957238553E-3</v>
      </c>
      <c r="Q1065" s="36"/>
      <c r="R1065" s="10"/>
      <c r="S1065" s="10"/>
      <c r="T1065" s="10"/>
      <c r="U1065" s="11"/>
    </row>
    <row r="1066" spans="2:21" x14ac:dyDescent="0.25">
      <c r="B1066" s="32">
        <v>44365</v>
      </c>
      <c r="C1066" s="10">
        <f>'Equity Fund Metrics'!G1064</f>
        <v>-1.0091689570264739E-2</v>
      </c>
      <c r="D1066" s="10">
        <f>'Equity Fund Metrics'!H1064</f>
        <v>-1.3490365061252008E-2</v>
      </c>
      <c r="E1066" s="10">
        <f>'Equity Fund Metrics'!I1064</f>
        <v>3.3986754909872685E-3</v>
      </c>
      <c r="F1066" s="10">
        <f>'Equity Fund Metrics'!J1064</f>
        <v>-1.3320431286702643E-2</v>
      </c>
      <c r="G1066" s="36"/>
      <c r="H1066" s="10">
        <f t="array" ref="H1066">PRODUCT(1+C$8:C1066)</f>
        <v>3.8016904716586559</v>
      </c>
      <c r="I1066" s="10">
        <f t="array" ref="I1066">PRODUCT(1+D$8:D1066)</f>
        <v>1.9040582024795578</v>
      </c>
      <c r="J1066" s="10">
        <f t="array" ref="J1066">PRODUCT(1+E$8:E1066)</f>
        <v>2.0776992297246082</v>
      </c>
      <c r="K1066" s="10">
        <f t="array" ref="K1066">PRODUCT(1+F$8:F1066)</f>
        <v>1.9796599573886504</v>
      </c>
      <c r="L1066" s="36"/>
      <c r="M1066" s="10">
        <f>1-H1066/MAX(H$8:H1066)</f>
        <v>8.5799906880693277E-2</v>
      </c>
      <c r="N1066" s="10">
        <f>1-I1066/MAX(I$8:I1066)</f>
        <v>2.1122550753872593E-2</v>
      </c>
      <c r="O1066" s="10">
        <f>1-J1066/MAX(J$8:J1066)</f>
        <v>0.17324368501396903</v>
      </c>
      <c r="P1066" s="10">
        <f>1-K1066/MAX(K$8:K1066)</f>
        <v>2.0077852732064638E-2</v>
      </c>
      <c r="Q1066" s="36"/>
      <c r="R1066" s="10"/>
      <c r="S1066" s="10"/>
      <c r="T1066" s="10"/>
      <c r="U1066" s="11"/>
    </row>
    <row r="1067" spans="2:21" x14ac:dyDescent="0.25">
      <c r="B1067" s="32">
        <v>44368</v>
      </c>
      <c r="C1067" s="10">
        <f>'Equity Fund Metrics'!G1065</f>
        <v>1.4103894078144386E-2</v>
      </c>
      <c r="D1067" s="10">
        <f>'Equity Fund Metrics'!H1065</f>
        <v>1.4315988938313984E-2</v>
      </c>
      <c r="E1067" s="10">
        <f>'Equity Fund Metrics'!I1065</f>
        <v>-2.1209486016959822E-4</v>
      </c>
      <c r="F1067" s="10">
        <f>'Equity Fund Metrics'!J1065</f>
        <v>1.4305384195305504E-2</v>
      </c>
      <c r="G1067" s="36"/>
      <c r="H1067" s="10">
        <f t="array" ref="H1067">PRODUCT(1+C$8:C1067)</f>
        <v>3.8553091113888205</v>
      </c>
      <c r="I1067" s="10">
        <f t="array" ref="I1067">PRODUCT(1+D$8:D1067)</f>
        <v>1.9313166786441611</v>
      </c>
      <c r="J1067" s="10">
        <f t="array" ref="J1067">PRODUCT(1+E$8:E1067)</f>
        <v>2.0772585603970053</v>
      </c>
      <c r="K1067" s="10">
        <f t="array" ref="K1067">PRODUCT(1+F$8:F1067)</f>
        <v>2.0079797536551571</v>
      </c>
      <c r="L1067" s="36"/>
      <c r="M1067" s="10">
        <f>1-H1067/MAX(H$8:H1067)</f>
        <v>7.2906125601108873E-2</v>
      </c>
      <c r="N1067" s="10">
        <f>1-I1067/MAX(I$8:I1067)</f>
        <v>7.1089520185000366E-3</v>
      </c>
      <c r="O1067" s="10">
        <f>1-J1067/MAX(J$8:J1067)</f>
        <v>0.17341903577899032</v>
      </c>
      <c r="P1067" s="10">
        <f>1-K1067/MAX(K$8:K1067)</f>
        <v>6.0596899339080412E-3</v>
      </c>
      <c r="Q1067" s="36"/>
      <c r="R1067" s="10"/>
      <c r="S1067" s="10"/>
      <c r="T1067" s="10"/>
      <c r="U1067" s="11"/>
    </row>
    <row r="1068" spans="2:21" x14ac:dyDescent="0.25">
      <c r="B1068" s="32">
        <v>44369</v>
      </c>
      <c r="C1068" s="10">
        <f>'Equity Fund Metrics'!G1066</f>
        <v>1.2698311582640009E-2</v>
      </c>
      <c r="D1068" s="10">
        <f>'Equity Fund Metrics'!H1066</f>
        <v>5.3461627178963411E-3</v>
      </c>
      <c r="E1068" s="10">
        <f>'Equity Fund Metrics'!I1066</f>
        <v>7.3521488647436684E-3</v>
      </c>
      <c r="F1068" s="10">
        <f>'Equity Fund Metrics'!J1066</f>
        <v>5.7137701611335249E-3</v>
      </c>
      <c r="G1068" s="36"/>
      <c r="H1068" s="10">
        <f t="array" ref="H1068">PRODUCT(1+C$8:C1068)</f>
        <v>3.9042650277326265</v>
      </c>
      <c r="I1068" s="10">
        <f t="array" ref="I1068">PRODUCT(1+D$8:D1068)</f>
        <v>1.9416418118679799</v>
      </c>
      <c r="J1068" s="10">
        <f t="array" ref="J1068">PRODUCT(1+E$8:E1068)</f>
        <v>2.0925308745636073</v>
      </c>
      <c r="K1068" s="10">
        <f t="array" ref="K1068">PRODUCT(1+F$8:F1068)</f>
        <v>2.0194528884557523</v>
      </c>
      <c r="L1068" s="36"/>
      <c r="M1068" s="10">
        <f>1-H1068/MAX(H$8:H1068)</f>
        <v>6.1133598717634796E-2</v>
      </c>
      <c r="N1068" s="10">
        <f>1-I1068/MAX(I$8:I1068)</f>
        <v>1.8007949148483027E-3</v>
      </c>
      <c r="O1068" s="10">
        <f>1-J1068/MAX(J$8:J1068)</f>
        <v>0.16734188948127404</v>
      </c>
      <c r="P1068" s="10">
        <f>1-K1068/MAX(K$8:K1068)</f>
        <v>3.8054344830451559E-4</v>
      </c>
      <c r="Q1068" s="36"/>
      <c r="R1068" s="10"/>
      <c r="S1068" s="10"/>
      <c r="T1068" s="10"/>
      <c r="U1068" s="11"/>
    </row>
    <row r="1069" spans="2:21" x14ac:dyDescent="0.25">
      <c r="B1069" s="32">
        <v>44370</v>
      </c>
      <c r="C1069" s="10">
        <f>'Equity Fund Metrics'!G1067</f>
        <v>-2.08967616938871E-3</v>
      </c>
      <c r="D1069" s="10">
        <f>'Equity Fund Metrics'!H1067</f>
        <v>-1.205317908062109E-3</v>
      </c>
      <c r="E1069" s="10">
        <f>'Equity Fund Metrics'!I1067</f>
        <v>-8.84358261326601E-4</v>
      </c>
      <c r="F1069" s="10">
        <f>'Equity Fund Metrics'!J1067</f>
        <v>-1.2495358211284391E-3</v>
      </c>
      <c r="G1069" s="36"/>
      <c r="H1069" s="10">
        <f t="array" ref="H1069">PRODUCT(1+C$8:C1069)</f>
        <v>3.8961063781451961</v>
      </c>
      <c r="I1069" s="10">
        <f t="array" ref="I1069">PRODUCT(1+D$8:D1069)</f>
        <v>1.9393015162210934</v>
      </c>
      <c r="J1069" s="10">
        <f t="array" ref="J1069">PRODUCT(1+E$8:E1069)</f>
        <v>2.0906803275976058</v>
      </c>
      <c r="K1069" s="10">
        <f t="array" ref="K1069">PRODUCT(1+F$8:F1069)</f>
        <v>2.0169295097325457</v>
      </c>
      <c r="L1069" s="36"/>
      <c r="M1069" s="10">
        <f>1-H1069/MAX(H$8:H1069)</f>
        <v>6.3095525462634305E-2</v>
      </c>
      <c r="N1069" s="10">
        <f>1-I1069/MAX(I$8:I1069)</f>
        <v>3.0039422925507431E-3</v>
      </c>
      <c r="O1069" s="10">
        <f>1-J1069/MAX(J$8:J1069)</f>
        <v>0.16807825756017192</v>
      </c>
      <c r="P1069" s="10">
        <f>1-K1069/MAX(K$8:K1069)</f>
        <v>1.6296037667627994E-3</v>
      </c>
      <c r="Q1069" s="36"/>
      <c r="R1069" s="10"/>
      <c r="S1069" s="10"/>
      <c r="T1069" s="10"/>
      <c r="U1069" s="11"/>
    </row>
    <row r="1070" spans="2:21" x14ac:dyDescent="0.25">
      <c r="B1070" s="32">
        <v>44371</v>
      </c>
      <c r="C1070" s="10">
        <f>'Equity Fund Metrics'!G1068</f>
        <v>-2.1691220671560263E-3</v>
      </c>
      <c r="D1070" s="10">
        <f>'Equity Fund Metrics'!H1068</f>
        <v>5.9157228273829521E-3</v>
      </c>
      <c r="E1070" s="10">
        <f>'Equity Fund Metrics'!I1068</f>
        <v>-8.0848448945389784E-3</v>
      </c>
      <c r="F1070" s="10">
        <f>'Equity Fund Metrics'!J1068</f>
        <v>5.5114805826560025E-3</v>
      </c>
      <c r="G1070" s="36"/>
      <c r="H1070" s="10">
        <f t="array" ref="H1070">PRODUCT(1+C$8:C1070)</f>
        <v>3.887655247824374</v>
      </c>
      <c r="I1070" s="10">
        <f t="array" ref="I1070">PRODUCT(1+D$8:D1070)</f>
        <v>1.9507738864697808</v>
      </c>
      <c r="J1070" s="10">
        <f t="array" ref="J1070">PRODUCT(1+E$8:E1070)</f>
        <v>2.0737775014249151</v>
      </c>
      <c r="K1070" s="10">
        <f t="array" ref="K1070">PRODUCT(1+F$8:F1070)</f>
        <v>2.0280457775620224</v>
      </c>
      <c r="L1070" s="36"/>
      <c r="M1070" s="10">
        <f>1-H1070/MAX(H$8:H1070)</f>
        <v>6.5127785633170454E-2</v>
      </c>
      <c r="N1070" s="10">
        <f>1-I1070/MAX(I$8:I1070)</f>
        <v>0</v>
      </c>
      <c r="O1070" s="10">
        <f>1-J1070/MAX(J$8:J1070)</f>
        <v>0.17480421581219263</v>
      </c>
      <c r="P1070" s="10">
        <f>1-K1070/MAX(K$8:K1070)</f>
        <v>0</v>
      </c>
      <c r="Q1070" s="36"/>
      <c r="R1070" s="10"/>
      <c r="S1070" s="10"/>
      <c r="T1070" s="10"/>
      <c r="U1070" s="11"/>
    </row>
    <row r="1071" spans="2:21" x14ac:dyDescent="0.25">
      <c r="B1071" s="32">
        <v>44372</v>
      </c>
      <c r="C1071" s="10">
        <f>'Equity Fund Metrics'!G1069</f>
        <v>-2.2486111434911749E-3</v>
      </c>
      <c r="D1071" s="10">
        <f>'Equity Fund Metrics'!H1069</f>
        <v>3.5520486481912528E-3</v>
      </c>
      <c r="E1071" s="10">
        <f>'Equity Fund Metrics'!I1069</f>
        <v>-5.8006597916824276E-3</v>
      </c>
      <c r="F1071" s="10">
        <f>'Equity Fund Metrics'!J1069</f>
        <v>3.2620156586071311E-3</v>
      </c>
      <c r="G1071" s="36"/>
      <c r="H1071" s="10">
        <f t="array" ref="H1071">PRODUCT(1+C$8:C1071)</f>
        <v>3.8789134229120643</v>
      </c>
      <c r="I1071" s="10">
        <f t="array" ref="I1071">PRODUCT(1+D$8:D1071)</f>
        <v>1.9577031302161425</v>
      </c>
      <c r="J1071" s="10">
        <f t="array" ref="J1071">PRODUCT(1+E$8:E1071)</f>
        <v>2.061748223655504</v>
      </c>
      <c r="K1071" s="10">
        <f t="array" ref="K1071">PRODUCT(1+F$8:F1071)</f>
        <v>2.0346612946448017</v>
      </c>
      <c r="L1071" s="36"/>
      <c r="M1071" s="10">
        <f>1-H1071/MAX(H$8:H1071)</f>
        <v>6.7229949712136028E-2</v>
      </c>
      <c r="N1071" s="10">
        <f>1-I1071/MAX(I$8:I1071)</f>
        <v>0</v>
      </c>
      <c r="O1071" s="10">
        <f>1-J1071/MAX(J$8:J1071)</f>
        <v>0.17959089581779664</v>
      </c>
      <c r="P1071" s="10">
        <f>1-K1071/MAX(K$8:K1071)</f>
        <v>0</v>
      </c>
      <c r="Q1071" s="36"/>
      <c r="R1071" s="10"/>
      <c r="S1071" s="10"/>
      <c r="T1071" s="10"/>
      <c r="U1071" s="11"/>
    </row>
    <row r="1072" spans="2:21" x14ac:dyDescent="0.25">
      <c r="B1072" s="32">
        <v>44375</v>
      </c>
      <c r="C1072" s="10">
        <f>'Equity Fund Metrics'!G1070</f>
        <v>1.2545866168061748E-2</v>
      </c>
      <c r="D1072" s="10">
        <f>'Equity Fund Metrics'!H1070</f>
        <v>2.0159324110000654E-3</v>
      </c>
      <c r="E1072" s="10">
        <f>'Equity Fund Metrics'!I1070</f>
        <v>1.0529933757061682E-2</v>
      </c>
      <c r="F1072" s="10">
        <f>'Equity Fund Metrics'!J1070</f>
        <v>2.5424290988531493E-3</v>
      </c>
      <c r="G1072" s="36"/>
      <c r="H1072" s="10">
        <f t="array" ref="H1072">PRODUCT(1+C$8:C1072)</f>
        <v>3.9275777515934172</v>
      </c>
      <c r="I1072" s="10">
        <f t="array" ref="I1072">PRODUCT(1+D$8:D1072)</f>
        <v>1.9616497274074616</v>
      </c>
      <c r="J1072" s="10">
        <f t="array" ref="J1072">PRODUCT(1+E$8:E1072)</f>
        <v>2.083458295874336</v>
      </c>
      <c r="K1072" s="10">
        <f t="array" ref="K1072">PRODUCT(1+F$8:F1072)</f>
        <v>2.0398342767266171</v>
      </c>
      <c r="L1072" s="36"/>
      <c r="M1072" s="10">
        <f>1-H1072/MAX(H$8:H1072)</f>
        <v>5.5527541495648314E-2</v>
      </c>
      <c r="N1072" s="10">
        <f>1-I1072/MAX(I$8:I1072)</f>
        <v>0</v>
      </c>
      <c r="O1072" s="10">
        <f>1-J1072/MAX(J$8:J1072)</f>
        <v>0.17095204229706784</v>
      </c>
      <c r="P1072" s="10">
        <f>1-K1072/MAX(K$8:K1072)</f>
        <v>0</v>
      </c>
      <c r="Q1072" s="36"/>
      <c r="R1072" s="10"/>
      <c r="S1072" s="10"/>
      <c r="T1072" s="10"/>
      <c r="U1072" s="11"/>
    </row>
    <row r="1073" spans="2:21" x14ac:dyDescent="0.25">
      <c r="B1073" s="32">
        <v>44376</v>
      </c>
      <c r="C1073" s="10">
        <f>'Equity Fund Metrics'!G1071</f>
        <v>1.1500206692658166E-2</v>
      </c>
      <c r="D1073" s="10">
        <f>'Equity Fund Metrics'!H1071</f>
        <v>5.3804325570783185E-4</v>
      </c>
      <c r="E1073" s="10">
        <f>'Equity Fund Metrics'!I1071</f>
        <v>1.0962163436950334E-2</v>
      </c>
      <c r="F1073" s="10">
        <f>'Equity Fund Metrics'!J1071</f>
        <v>1.0861514275553486E-3</v>
      </c>
      <c r="G1073" s="36"/>
      <c r="H1073" s="10">
        <f t="array" ref="H1073">PRODUCT(1+C$8:C1073)</f>
        <v>3.9727457075382269</v>
      </c>
      <c r="I1073" s="10">
        <f t="array" ref="I1073">PRODUCT(1+D$8:D1073)</f>
        <v>1.9627051798133544</v>
      </c>
      <c r="J1073" s="10">
        <f t="array" ref="J1073">PRODUCT(1+E$8:E1073)</f>
        <v>2.1062975062277807</v>
      </c>
      <c r="K1073" s="10">
        <f t="array" ref="K1073">PRODUCT(1+F$8:F1073)</f>
        <v>2.0420498456382599</v>
      </c>
      <c r="L1073" s="36"/>
      <c r="M1073" s="10">
        <f>1-H1073/MAX(H$8:H1073)</f>
        <v>4.4665913007325253E-2</v>
      </c>
      <c r="N1073" s="10">
        <f>1-I1073/MAX(I$8:I1073)</f>
        <v>0</v>
      </c>
      <c r="O1073" s="10">
        <f>1-J1073/MAX(J$8:J1073)</f>
        <v>0.16186388308765831</v>
      </c>
      <c r="P1073" s="10">
        <f>1-K1073/MAX(K$8:K1073)</f>
        <v>0</v>
      </c>
      <c r="Q1073" s="36"/>
      <c r="R1073" s="10"/>
      <c r="S1073" s="10"/>
      <c r="T1073" s="10"/>
      <c r="U1073" s="11"/>
    </row>
    <row r="1074" spans="2:21" x14ac:dyDescent="0.25">
      <c r="B1074" s="32">
        <v>44377</v>
      </c>
      <c r="C1074" s="10">
        <f>'Equity Fund Metrics'!G1072</f>
        <v>4.6213141324675799E-3</v>
      </c>
      <c r="D1074" s="10">
        <f>'Equity Fund Metrics'!H1072</f>
        <v>8.4175818078713327E-4</v>
      </c>
      <c r="E1074" s="10">
        <f>'Equity Fund Metrics'!I1072</f>
        <v>3.7795559516804467E-3</v>
      </c>
      <c r="F1074" s="10">
        <f>'Equity Fund Metrics'!J1072</f>
        <v>1.0307359783711556E-3</v>
      </c>
      <c r="G1074" s="36"/>
      <c r="H1074" s="10">
        <f t="array" ref="H1074">PRODUCT(1+C$8:C1074)</f>
        <v>3.9911050134211732</v>
      </c>
      <c r="I1074" s="10">
        <f t="array" ref="I1074">PRODUCT(1+D$8:D1074)</f>
        <v>1.9643573029549355</v>
      </c>
      <c r="J1074" s="10">
        <f t="array" ref="J1074">PRODUCT(1+E$8:E1074)</f>
        <v>2.1142583755034536</v>
      </c>
      <c r="K1074" s="10">
        <f t="array" ref="K1074">PRODUCT(1+F$8:F1074)</f>
        <v>2.0441546598837865</v>
      </c>
      <c r="L1074" s="36"/>
      <c r="M1074" s="10">
        <f>1-H1074/MAX(H$8:H1074)</f>
        <v>4.0251014089877968E-2</v>
      </c>
      <c r="N1074" s="10">
        <f>1-I1074/MAX(I$8:I1074)</f>
        <v>0</v>
      </c>
      <c r="O1074" s="10">
        <f>1-J1074/MAX(J$8:J1074)</f>
        <v>0.15869610073866391</v>
      </c>
      <c r="P1074" s="10">
        <f>1-K1074/MAX(K$8:K1074)</f>
        <v>0</v>
      </c>
      <c r="Q1074" s="36"/>
      <c r="R1074" s="10"/>
      <c r="S1074" s="10"/>
      <c r="T1074" s="10"/>
      <c r="U1074" s="11"/>
    </row>
    <row r="1075" spans="2:21" x14ac:dyDescent="0.25">
      <c r="B1075" s="32">
        <v>44378</v>
      </c>
      <c r="C1075" s="10">
        <f>'Equity Fund Metrics'!G1073</f>
        <v>2.2633863414731614E-3</v>
      </c>
      <c r="D1075" s="10">
        <f>'Equity Fund Metrics'!H1073</f>
        <v>5.5365899682915387E-3</v>
      </c>
      <c r="E1075" s="10">
        <f>'Equity Fund Metrics'!I1073</f>
        <v>-3.2732036268183773E-3</v>
      </c>
      <c r="F1075" s="10">
        <f>'Equity Fund Metrics'!J1073</f>
        <v>5.3729297869506195E-3</v>
      </c>
      <c r="G1075" s="36"/>
      <c r="H1075" s="10">
        <f t="array" ref="H1075">PRODUCT(1+C$8:C1075)</f>
        <v>4.0001384259959361</v>
      </c>
      <c r="I1075" s="10">
        <f t="array" ref="I1075">PRODUCT(1+D$8:D1075)</f>
        <v>1.9752331438926161</v>
      </c>
      <c r="J1075" s="10">
        <f t="array" ref="J1075">PRODUCT(1+E$8:E1075)</f>
        <v>2.1073379773207246</v>
      </c>
      <c r="K1075" s="10">
        <f t="array" ref="K1075">PRODUCT(1+F$8:F1075)</f>
        <v>2.0551377593450102</v>
      </c>
      <c r="L1075" s="36"/>
      <c r="M1075" s="10">
        <f>1-H1075/MAX(H$8:H1075)</f>
        <v>3.8078731343926253E-2</v>
      </c>
      <c r="N1075" s="10">
        <f>1-I1075/MAX(I$8:I1075)</f>
        <v>0</v>
      </c>
      <c r="O1075" s="10">
        <f>1-J1075/MAX(J$8:J1075)</f>
        <v>0.16144985971298254</v>
      </c>
      <c r="P1075" s="10">
        <f>1-K1075/MAX(K$8:K1075)</f>
        <v>0</v>
      </c>
      <c r="Q1075" s="36"/>
      <c r="R1075" s="10"/>
      <c r="S1075" s="10"/>
      <c r="T1075" s="10"/>
      <c r="U1075" s="11"/>
    </row>
    <row r="1076" spans="2:21" x14ac:dyDescent="0.25">
      <c r="B1076" s="32">
        <v>44379</v>
      </c>
      <c r="C1076" s="10">
        <f>'Equity Fund Metrics'!G1074</f>
        <v>1.9596424044435068E-2</v>
      </c>
      <c r="D1076" s="10">
        <f>'Equity Fund Metrics'!H1074</f>
        <v>7.6434777372624829E-3</v>
      </c>
      <c r="E1076" s="10">
        <f>'Equity Fund Metrics'!I1074</f>
        <v>1.1952946307172585E-2</v>
      </c>
      <c r="F1076" s="10">
        <f>'Equity Fund Metrics'!J1074</f>
        <v>8.2411250526211125E-3</v>
      </c>
      <c r="G1076" s="36"/>
      <c r="H1076" s="10">
        <f t="array" ref="H1076">PRODUCT(1+C$8:C1076)</f>
        <v>4.0785268348281916</v>
      </c>
      <c r="I1076" s="10">
        <f t="array" ref="I1076">PRODUCT(1+D$8:D1076)</f>
        <v>1.9903307944538622</v>
      </c>
      <c r="J1076" s="10">
        <f t="array" ref="J1076">PRODUCT(1+E$8:E1076)</f>
        <v>2.1325268750147051</v>
      </c>
      <c r="K1076" s="10">
        <f t="array" ref="K1076">PRODUCT(1+F$8:F1076)</f>
        <v>2.072074406620136</v>
      </c>
      <c r="L1076" s="36"/>
      <c r="M1076" s="10">
        <f>1-H1076/MAX(H$8:H1076)</f>
        <v>1.9228514265980823E-2</v>
      </c>
      <c r="N1076" s="10">
        <f>1-I1076/MAX(I$8:I1076)</f>
        <v>0</v>
      </c>
      <c r="O1076" s="10">
        <f>1-J1076/MAX(J$8:J1076)</f>
        <v>0.15142671491025972</v>
      </c>
      <c r="P1076" s="10">
        <f>1-K1076/MAX(K$8:K1076)</f>
        <v>0</v>
      </c>
      <c r="Q1076" s="36"/>
      <c r="R1076" s="10"/>
      <c r="S1076" s="10"/>
      <c r="T1076" s="10"/>
      <c r="U1076" s="11"/>
    </row>
    <row r="1077" spans="2:21" x14ac:dyDescent="0.25">
      <c r="B1077" s="32">
        <v>44383</v>
      </c>
      <c r="C1077" s="10">
        <f>'Equity Fund Metrics'!G1075</f>
        <v>1.4718439259038485E-2</v>
      </c>
      <c r="D1077" s="10">
        <f>'Equity Fund Metrics'!H1075</f>
        <v>-1.8214461247652025E-3</v>
      </c>
      <c r="E1077" s="10">
        <f>'Equity Fund Metrics'!I1075</f>
        <v>1.6539885383803687E-2</v>
      </c>
      <c r="F1077" s="10">
        <f>'Equity Fund Metrics'!J1075</f>
        <v>-9.9445185557501788E-4</v>
      </c>
      <c r="G1077" s="36"/>
      <c r="H1077" s="10">
        <f t="array" ref="H1077">PRODUCT(1+C$8:C1077)</f>
        <v>4.1385563843129685</v>
      </c>
      <c r="I1077" s="10">
        <f t="array" ref="I1077">PRODUCT(1+D$8:D1077)</f>
        <v>1.9867055141413033</v>
      </c>
      <c r="J1077" s="10">
        <f t="array" ref="J1077">PRODUCT(1+E$8:E1077)</f>
        <v>2.1677986251053292</v>
      </c>
      <c r="K1077" s="10">
        <f t="array" ref="K1077">PRODUCT(1+F$8:F1077)</f>
        <v>2.0700138283815832</v>
      </c>
      <c r="L1077" s="36"/>
      <c r="M1077" s="10">
        <f>1-H1077/MAX(H$8:H1077)</f>
        <v>4.7930887262078725E-3</v>
      </c>
      <c r="N1077" s="10">
        <f>1-I1077/MAX(I$8:I1077)</f>
        <v>1.8214461247652025E-3</v>
      </c>
      <c r="O1077" s="10">
        <f>1-J1077/MAX(J$8:J1077)</f>
        <v>0.13739141003511768</v>
      </c>
      <c r="P1077" s="10">
        <f>1-K1077/MAX(K$8:K1077)</f>
        <v>9.9445185557500704E-4</v>
      </c>
      <c r="Q1077" s="36"/>
      <c r="R1077" s="10"/>
      <c r="S1077" s="10"/>
      <c r="T1077" s="10"/>
      <c r="U1077" s="11"/>
    </row>
    <row r="1078" spans="2:21" x14ac:dyDescent="0.25">
      <c r="B1078" s="32">
        <v>44384</v>
      </c>
      <c r="C1078" s="10">
        <f>'Equity Fund Metrics'!G1076</f>
        <v>1.7955261175725434E-2</v>
      </c>
      <c r="D1078" s="10">
        <f>'Equity Fund Metrics'!H1076</f>
        <v>3.5340767617766389E-3</v>
      </c>
      <c r="E1078" s="10">
        <f>'Equity Fund Metrics'!I1076</f>
        <v>1.4421184413948795E-2</v>
      </c>
      <c r="F1078" s="10">
        <f>'Equity Fund Metrics'!J1076</f>
        <v>4.2551359824740788E-3</v>
      </c>
      <c r="G1078" s="36"/>
      <c r="H1078" s="10">
        <f t="array" ref="H1078">PRODUCT(1+C$8:C1078)</f>
        <v>4.2128652450837736</v>
      </c>
      <c r="I1078" s="10">
        <f t="array" ref="I1078">PRODUCT(1+D$8:D1078)</f>
        <v>1.9937266839313235</v>
      </c>
      <c r="J1078" s="10">
        <f t="array" ref="J1078">PRODUCT(1+E$8:E1078)</f>
        <v>2.1990608488502779</v>
      </c>
      <c r="K1078" s="10">
        <f t="array" ref="K1078">PRODUCT(1+F$8:F1078)</f>
        <v>2.0788220187069486</v>
      </c>
      <c r="L1078" s="36"/>
      <c r="M1078" s="10">
        <f>1-H1078/MAX(H$8:H1078)</f>
        <v>0</v>
      </c>
      <c r="N1078" s="10">
        <f>1-I1078/MAX(I$8:I1078)</f>
        <v>0</v>
      </c>
      <c r="O1078" s="10">
        <f>1-J1078/MAX(J$8:J1078)</f>
        <v>0.1249515724821777</v>
      </c>
      <c r="P1078" s="10">
        <f>1-K1078/MAX(K$8:K1078)</f>
        <v>0</v>
      </c>
      <c r="Q1078" s="36"/>
      <c r="R1078" s="10"/>
      <c r="S1078" s="10"/>
      <c r="T1078" s="10"/>
      <c r="U1078" s="11"/>
    </row>
    <row r="1079" spans="2:21" x14ac:dyDescent="0.25">
      <c r="B1079" s="32">
        <v>44385</v>
      </c>
      <c r="C1079" s="10">
        <f>'Equity Fund Metrics'!G1077</f>
        <v>-9.1997940762272856E-3</v>
      </c>
      <c r="D1079" s="10">
        <f>'Equity Fund Metrics'!H1077</f>
        <v>-8.1480722215990786E-3</v>
      </c>
      <c r="E1079" s="10">
        <f>'Equity Fund Metrics'!I1077</f>
        <v>-1.051721854628207E-3</v>
      </c>
      <c r="F1079" s="10">
        <f>'Equity Fund Metrics'!J1077</f>
        <v>-8.2006583143304883E-3</v>
      </c>
      <c r="G1079" s="36"/>
      <c r="H1079" s="10">
        <f t="array" ref="H1079">PRODUCT(1+C$8:C1079)</f>
        <v>4.1741077523581085</v>
      </c>
      <c r="I1079" s="10">
        <f t="array" ref="I1079">PRODUCT(1+D$8:D1079)</f>
        <v>1.9774816549205219</v>
      </c>
      <c r="J1079" s="10">
        <f t="array" ref="J1079">PRODUCT(1+E$8:E1079)</f>
        <v>2.1967480484958846</v>
      </c>
      <c r="K1079" s="10">
        <f t="array" ref="K1079">PRODUCT(1+F$8:F1079)</f>
        <v>2.0617743096352261</v>
      </c>
      <c r="L1079" s="36"/>
      <c r="M1079" s="10">
        <f>1-H1079/MAX(H$8:H1079)</f>
        <v>9.1997940762271746E-3</v>
      </c>
      <c r="N1079" s="10">
        <f>1-I1079/MAX(I$8:I1079)</f>
        <v>8.1480722215990786E-3</v>
      </c>
      <c r="O1079" s="10">
        <f>1-J1079/MAX(J$8:J1079)</f>
        <v>0.12587188003725636</v>
      </c>
      <c r="P1079" s="10">
        <f>1-K1079/MAX(K$8:K1079)</f>
        <v>8.2006583143304779E-3</v>
      </c>
      <c r="Q1079" s="36"/>
      <c r="R1079" s="10"/>
      <c r="S1079" s="10"/>
      <c r="T1079" s="10"/>
      <c r="U1079" s="11"/>
    </row>
    <row r="1080" spans="2:21" x14ac:dyDescent="0.25">
      <c r="B1080" s="32">
        <v>44386</v>
      </c>
      <c r="C1080" s="10">
        <f>'Equity Fund Metrics'!G1078</f>
        <v>1.3055102060245405E-2</v>
      </c>
      <c r="D1080" s="10">
        <f>'Equity Fund Metrics'!H1078</f>
        <v>1.0674855523781668E-2</v>
      </c>
      <c r="E1080" s="10">
        <f>'Equity Fund Metrics'!I1078</f>
        <v>2.3802465364637371E-3</v>
      </c>
      <c r="F1080" s="10">
        <f>'Equity Fund Metrics'!J1078</f>
        <v>1.0793867850604854E-2</v>
      </c>
      <c r="G1080" s="36"/>
      <c r="H1080" s="10">
        <f t="array" ref="H1080">PRODUCT(1+C$8:C1080)</f>
        <v>4.2286011550756051</v>
      </c>
      <c r="I1080" s="10">
        <f t="array" ref="I1080">PRODUCT(1+D$8:D1080)</f>
        <v>1.9985909858877271</v>
      </c>
      <c r="J1080" s="10">
        <f t="array" ref="J1080">PRODUCT(1+E$8:E1080)</f>
        <v>2.2019768504298005</v>
      </c>
      <c r="K1080" s="10">
        <f t="array" ref="K1080">PRODUCT(1+F$8:F1080)</f>
        <v>2.0840288290712006</v>
      </c>
      <c r="L1080" s="36"/>
      <c r="M1080" s="10">
        <f>1-H1080/MAX(H$8:H1080)</f>
        <v>0</v>
      </c>
      <c r="N1080" s="10">
        <f>1-I1080/MAX(I$8:I1080)</f>
        <v>0</v>
      </c>
      <c r="O1080" s="10">
        <f>1-J1080/MAX(J$8:J1080)</f>
        <v>0.12379123960728944</v>
      </c>
      <c r="P1080" s="10">
        <f>1-K1080/MAX(K$8:K1080)</f>
        <v>0</v>
      </c>
      <c r="Q1080" s="36"/>
      <c r="R1080" s="10"/>
      <c r="S1080" s="10"/>
      <c r="T1080" s="10"/>
      <c r="U1080" s="11"/>
    </row>
    <row r="1081" spans="2:21" x14ac:dyDescent="0.25">
      <c r="B1081" s="32">
        <v>44389</v>
      </c>
      <c r="C1081" s="10">
        <f>'Equity Fund Metrics'!G1079</f>
        <v>-4.2037851067373566E-3</v>
      </c>
      <c r="D1081" s="10">
        <f>'Equity Fund Metrics'!H1079</f>
        <v>3.5819822471820917E-3</v>
      </c>
      <c r="E1081" s="10">
        <f>'Equity Fund Metrics'!I1079</f>
        <v>-7.7857673539194483E-3</v>
      </c>
      <c r="F1081" s="10">
        <f>'Equity Fund Metrics'!J1079</f>
        <v>3.1926938794861188E-3</v>
      </c>
      <c r="G1081" s="36"/>
      <c r="H1081" s="10">
        <f t="array" ref="H1081">PRODUCT(1+C$8:C1081)</f>
        <v>4.2108250245175656</v>
      </c>
      <c r="I1081" s="10">
        <f t="array" ref="I1081">PRODUCT(1+D$8:D1081)</f>
        <v>2.0057499033185553</v>
      </c>
      <c r="J1081" s="10">
        <f t="array" ref="J1081">PRODUCT(1+E$8:E1081)</f>
        <v>2.1848327709536379</v>
      </c>
      <c r="K1081" s="10">
        <f t="array" ref="K1081">PRODUCT(1+F$8:F1081)</f>
        <v>2.0906824951584491</v>
      </c>
      <c r="L1081" s="36"/>
      <c r="M1081" s="10">
        <f>1-H1081/MAX(H$8:H1081)</f>
        <v>4.2037851067374676E-3</v>
      </c>
      <c r="N1081" s="10">
        <f>1-I1081/MAX(I$8:I1081)</f>
        <v>0</v>
      </c>
      <c r="O1081" s="10">
        <f>1-J1081/MAX(J$8:J1081)</f>
        <v>0.13061319716917319</v>
      </c>
      <c r="P1081" s="10">
        <f>1-K1081/MAX(K$8:K1081)</f>
        <v>0</v>
      </c>
      <c r="Q1081" s="36"/>
      <c r="R1081" s="10"/>
      <c r="S1081" s="10"/>
      <c r="T1081" s="10"/>
      <c r="U1081" s="11"/>
    </row>
    <row r="1082" spans="2:21" x14ac:dyDescent="0.25">
      <c r="B1082" s="32">
        <v>44390</v>
      </c>
      <c r="C1082" s="10">
        <f>'Equity Fund Metrics'!G1080</f>
        <v>7.8892978677620462E-3</v>
      </c>
      <c r="D1082" s="10">
        <f>'Equity Fund Metrics'!H1080</f>
        <v>-3.4089995670720796E-3</v>
      </c>
      <c r="E1082" s="10">
        <f>'Equity Fund Metrics'!I1080</f>
        <v>1.1298297434834126E-2</v>
      </c>
      <c r="F1082" s="10">
        <f>'Equity Fund Metrics'!J1080</f>
        <v>-2.8440846953303729E-3</v>
      </c>
      <c r="G1082" s="36"/>
      <c r="H1082" s="10">
        <f t="array" ref="H1082">PRODUCT(1+C$8:C1082)</f>
        <v>4.2440454774050114</v>
      </c>
      <c r="I1082" s="10">
        <f t="array" ref="I1082">PRODUCT(1+D$8:D1082)</f>
        <v>1.9989123027664875</v>
      </c>
      <c r="J1082" s="10">
        <f t="array" ref="J1082">PRODUCT(1+E$8:E1082)</f>
        <v>2.2095176614452448</v>
      </c>
      <c r="K1082" s="10">
        <f t="array" ref="K1082">PRODUCT(1+F$8:F1082)</f>
        <v>2.084736417071174</v>
      </c>
      <c r="L1082" s="36"/>
      <c r="M1082" s="10">
        <f>1-H1082/MAX(H$8:H1082)</f>
        <v>0</v>
      </c>
      <c r="N1082" s="10">
        <f>1-I1082/MAX(I$8:I1082)</f>
        <v>3.4089995670720796E-3</v>
      </c>
      <c r="O1082" s="10">
        <f>1-J1082/MAX(J$8:J1082)</f>
        <v>0.12079060648487105</v>
      </c>
      <c r="P1082" s="10">
        <f>1-K1082/MAX(K$8:K1082)</f>
        <v>2.8440846953302623E-3</v>
      </c>
      <c r="Q1082" s="36"/>
      <c r="R1082" s="10"/>
      <c r="S1082" s="10"/>
      <c r="T1082" s="10"/>
      <c r="U1082" s="11"/>
    </row>
    <row r="1083" spans="2:21" x14ac:dyDescent="0.25">
      <c r="B1083" s="32">
        <v>44391</v>
      </c>
      <c r="C1083" s="10">
        <f>'Equity Fund Metrics'!G1081</f>
        <v>2.4100452149142804E-2</v>
      </c>
      <c r="D1083" s="10">
        <f>'Equity Fund Metrics'!H1081</f>
        <v>1.4922055237702736E-3</v>
      </c>
      <c r="E1083" s="10">
        <f>'Equity Fund Metrics'!I1081</f>
        <v>2.260824662537253E-2</v>
      </c>
      <c r="F1083" s="10">
        <f>'Equity Fund Metrics'!J1081</f>
        <v>2.6226178550388998E-3</v>
      </c>
      <c r="G1083" s="36"/>
      <c r="H1083" s="10">
        <f t="array" ref="H1083">PRODUCT(1+C$8:C1083)</f>
        <v>4.3463288923519965</v>
      </c>
      <c r="I1083" s="10">
        <f t="array" ref="I1083">PRODUCT(1+D$8:D1083)</f>
        <v>2.0018950907462081</v>
      </c>
      <c r="J1083" s="10">
        <f t="array" ref="J1083">PRODUCT(1+E$8:E1083)</f>
        <v>2.2594709816583154</v>
      </c>
      <c r="K1083" s="10">
        <f t="array" ref="K1083">PRODUCT(1+F$8:F1083)</f>
        <v>2.0902038840216344</v>
      </c>
      <c r="L1083" s="36"/>
      <c r="M1083" s="10">
        <f>1-H1083/MAX(H$8:H1083)</f>
        <v>0</v>
      </c>
      <c r="N1083" s="10">
        <f>1-I1083/MAX(I$8:I1083)</f>
        <v>1.9218809712863161E-3</v>
      </c>
      <c r="O1083" s="10">
        <f>1-J1083/MAX(J$8:J1083)</f>
        <v>0.1009132236809368</v>
      </c>
      <c r="P1083" s="10">
        <f>1-K1083/MAX(K$8:K1083)</f>
        <v>2.2892578759470261E-4</v>
      </c>
      <c r="Q1083" s="36"/>
      <c r="R1083" s="10"/>
      <c r="S1083" s="10"/>
      <c r="T1083" s="10"/>
      <c r="U1083" s="11"/>
    </row>
    <row r="1084" spans="2:21" x14ac:dyDescent="0.25">
      <c r="B1084" s="32">
        <v>44392</v>
      </c>
      <c r="C1084" s="10">
        <f>'Equity Fund Metrics'!G1082</f>
        <v>-4.4920370442241842E-3</v>
      </c>
      <c r="D1084" s="10">
        <f>'Equity Fund Metrics'!H1082</f>
        <v>-3.4155638742858763E-3</v>
      </c>
      <c r="E1084" s="10">
        <f>'Equity Fund Metrics'!I1082</f>
        <v>-1.0764731699383079E-3</v>
      </c>
      <c r="F1084" s="10">
        <f>'Equity Fund Metrics'!J1082</f>
        <v>-3.4693875327827914E-3</v>
      </c>
      <c r="G1084" s="36"/>
      <c r="H1084" s="10">
        <f t="array" ref="H1084">PRODUCT(1+C$8:C1084)</f>
        <v>4.3268050219611691</v>
      </c>
      <c r="I1084" s="10">
        <f t="array" ref="I1084">PRODUCT(1+D$8:D1084)</f>
        <v>1.9950574901941451</v>
      </c>
      <c r="J1084" s="10">
        <f t="array" ref="J1084">PRODUCT(1+E$8:E1084)</f>
        <v>2.2570387217683061</v>
      </c>
      <c r="K1084" s="10">
        <f t="array" ref="K1084">PRODUCT(1+F$8:F1084)</f>
        <v>2.0829521567254354</v>
      </c>
      <c r="L1084" s="36"/>
      <c r="M1084" s="10">
        <f>1-H1084/MAX(H$8:H1084)</f>
        <v>4.4920370442242952E-3</v>
      </c>
      <c r="N1084" s="10">
        <f>1-I1084/MAX(I$8:I1084)</f>
        <v>5.3308805383559532E-3</v>
      </c>
      <c r="O1084" s="10">
        <f>1-J1084/MAX(J$8:J1084)</f>
        <v>0.10188106647309048</v>
      </c>
      <c r="P1084" s="10">
        <f>1-K1084/MAX(K$8:K1084)</f>
        <v>3.6975190881042286E-3</v>
      </c>
      <c r="Q1084" s="36"/>
      <c r="R1084" s="10"/>
      <c r="S1084" s="10"/>
      <c r="T1084" s="10"/>
      <c r="U1084" s="11"/>
    </row>
    <row r="1085" spans="2:21" x14ac:dyDescent="0.25">
      <c r="B1085" s="32">
        <v>44393</v>
      </c>
      <c r="C1085" s="10">
        <f>'Equity Fund Metrics'!G1083</f>
        <v>-1.4076047375144563E-2</v>
      </c>
      <c r="D1085" s="10">
        <f>'Equity Fund Metrics'!H1083</f>
        <v>-7.8436334675585639E-3</v>
      </c>
      <c r="E1085" s="10">
        <f>'Equity Fund Metrics'!I1083</f>
        <v>-6.2324139075859986E-3</v>
      </c>
      <c r="F1085" s="10">
        <f>'Equity Fund Metrics'!J1083</f>
        <v>-8.1552541629378635E-3</v>
      </c>
      <c r="G1085" s="36"/>
      <c r="H1085" s="10">
        <f t="array" ref="H1085">PRODUCT(1+C$8:C1085)</f>
        <v>4.2659007094890304</v>
      </c>
      <c r="I1085" s="10">
        <f t="array" ref="I1085">PRODUCT(1+D$8:D1085)</f>
        <v>1.979408990494355</v>
      </c>
      <c r="J1085" s="10">
        <f t="array" ref="J1085">PRODUCT(1+E$8:E1085)</f>
        <v>2.2429719222487972</v>
      </c>
      <c r="K1085" s="10">
        <f t="array" ref="K1085">PRODUCT(1+F$8:F1085)</f>
        <v>2.0659651524781002</v>
      </c>
      <c r="L1085" s="36"/>
      <c r="M1085" s="10">
        <f>1-H1085/MAX(H$8:H1085)</f>
        <v>1.8504854293123429E-2</v>
      </c>
      <c r="N1085" s="10">
        <f>1-I1085/MAX(I$8:I1085)</f>
        <v>1.3132700532912267E-2</v>
      </c>
      <c r="O1085" s="10">
        <f>1-J1085/MAX(J$8:J1085)</f>
        <v>0.10747851540506992</v>
      </c>
      <c r="P1085" s="10">
        <f>1-K1085/MAX(K$8:K1085)</f>
        <v>1.1822619043106108E-2</v>
      </c>
      <c r="Q1085" s="36"/>
      <c r="R1085" s="10"/>
      <c r="S1085" s="10"/>
      <c r="T1085" s="10"/>
      <c r="U1085" s="11"/>
    </row>
    <row r="1086" spans="2:21" x14ac:dyDescent="0.25">
      <c r="B1086" s="32">
        <v>44396</v>
      </c>
      <c r="C1086" s="10">
        <f>'Equity Fund Metrics'!G1084</f>
        <v>-2.6914384827069981E-2</v>
      </c>
      <c r="D1086" s="10">
        <f>'Equity Fund Metrics'!H1084</f>
        <v>-1.4767859232709735E-2</v>
      </c>
      <c r="E1086" s="10">
        <f>'Equity Fund Metrics'!I1084</f>
        <v>-1.2146525594360247E-2</v>
      </c>
      <c r="F1086" s="10">
        <f>'Equity Fund Metrics'!J1084</f>
        <v>-1.5375185512427746E-2</v>
      </c>
      <c r="G1086" s="36"/>
      <c r="H1086" s="10">
        <f t="array" ref="H1086">PRODUCT(1+C$8:C1086)</f>
        <v>4.1510866161597715</v>
      </c>
      <c r="I1086" s="10">
        <f t="array" ref="I1086">PRODUCT(1+D$8:D1086)</f>
        <v>1.9501773571587744</v>
      </c>
      <c r="J1086" s="10">
        <f t="array" ref="J1086">PRODUCT(1+E$8:E1086)</f>
        <v>2.2157276063877709</v>
      </c>
      <c r="K1086" s="10">
        <f t="array" ref="K1086">PRODUCT(1+F$8:F1086)</f>
        <v>2.0342005549965383</v>
      </c>
      <c r="L1086" s="36"/>
      <c r="M1086" s="10">
        <f>1-H1086/MAX(H$8:H1086)</f>
        <v>4.4921192350579453E-2</v>
      </c>
      <c r="N1086" s="10">
        <f>1-I1086/MAX(I$8:I1086)</f>
        <v>2.7706617892806595E-2</v>
      </c>
      <c r="O1086" s="10">
        <f>1-J1086/MAX(J$8:J1086)</f>
        <v>0.11831955046121867</v>
      </c>
      <c r="P1086" s="10">
        <f>1-K1086/MAX(K$8:K1086)</f>
        <v>2.7016029594503332E-2</v>
      </c>
      <c r="Q1086" s="36"/>
      <c r="R1086" s="10"/>
      <c r="S1086" s="10"/>
      <c r="T1086" s="10"/>
      <c r="U1086" s="11"/>
    </row>
    <row r="1087" spans="2:21" x14ac:dyDescent="0.25">
      <c r="B1087" s="32">
        <v>44397</v>
      </c>
      <c r="C1087" s="10">
        <f>'Equity Fund Metrics'!G1085</f>
        <v>2.5974031562114641E-2</v>
      </c>
      <c r="D1087" s="10">
        <f>'Equity Fund Metrics'!H1085</f>
        <v>1.4330383845345462E-2</v>
      </c>
      <c r="E1087" s="10">
        <f>'Equity Fund Metrics'!I1085</f>
        <v>1.1643647716769179E-2</v>
      </c>
      <c r="F1087" s="10">
        <f>'Equity Fund Metrics'!J1085</f>
        <v>1.4912566231183921E-2</v>
      </c>
      <c r="G1087" s="36"/>
      <c r="H1087" s="10">
        <f t="array" ref="H1087">PRODUCT(1+C$8:C1087)</f>
        <v>4.2589070709449768</v>
      </c>
      <c r="I1087" s="10">
        <f t="array" ref="I1087">PRODUCT(1+D$8:D1087)</f>
        <v>1.9781241472533611</v>
      </c>
      <c r="J1087" s="10">
        <f t="array" ref="J1087">PRODUCT(1+E$8:E1087)</f>
        <v>2.2415267580728702</v>
      </c>
      <c r="K1087" s="10">
        <f t="array" ref="K1087">PRODUCT(1+F$8:F1087)</f>
        <v>2.0645357055004352</v>
      </c>
      <c r="L1087" s="36"/>
      <c r="M1087" s="10">
        <f>1-H1087/MAX(H$8:H1087)</f>
        <v>2.0113945256386656E-2</v>
      </c>
      <c r="N1087" s="10">
        <f>1-I1087/MAX(I$8:I1087)</f>
        <v>1.3773280516921282E-2</v>
      </c>
      <c r="O1087" s="10">
        <f>1-J1087/MAX(J$8:J1087)</f>
        <v>0.10805357390802639</v>
      </c>
      <c r="P1087" s="10">
        <f>1-K1087/MAX(K$8:K1087)</f>
        <v>1.2506341693951151E-2</v>
      </c>
      <c r="Q1087" s="36"/>
      <c r="R1087" s="10"/>
      <c r="S1087" s="10"/>
      <c r="T1087" s="10"/>
      <c r="U1087" s="11"/>
    </row>
    <row r="1088" spans="2:21" x14ac:dyDescent="0.25">
      <c r="B1088" s="32">
        <v>44398</v>
      </c>
      <c r="C1088" s="10">
        <f>'Equity Fund Metrics'!G1086</f>
        <v>-5.1317575742829691E-3</v>
      </c>
      <c r="D1088" s="10">
        <f>'Equity Fund Metrics'!H1086</f>
        <v>8.0963766596435782E-3</v>
      </c>
      <c r="E1088" s="10">
        <f>'Equity Fund Metrics'!I1086</f>
        <v>-1.3228134233926547E-2</v>
      </c>
      <c r="F1088" s="10">
        <f>'Equity Fund Metrics'!J1086</f>
        <v>7.4349699479472507E-3</v>
      </c>
      <c r="G1088" s="36"/>
      <c r="H1088" s="10">
        <f t="array" ref="H1088">PRODUCT(1+C$8:C1088)</f>
        <v>4.2370513923254878</v>
      </c>
      <c r="I1088" s="10">
        <f t="array" ref="I1088">PRODUCT(1+D$8:D1088)</f>
        <v>1.9941397854290606</v>
      </c>
      <c r="J1088" s="10">
        <f t="array" ref="J1088">PRODUCT(1+E$8:E1088)</f>
        <v>2.2118755412281441</v>
      </c>
      <c r="K1088" s="10">
        <f t="array" ref="K1088">PRODUCT(1+F$8:F1088)</f>
        <v>2.079885466427295</v>
      </c>
      <c r="L1088" s="36"/>
      <c r="M1088" s="10">
        <f>1-H1088/MAX(H$8:H1088)</f>
        <v>2.5142482939751409E-2</v>
      </c>
      <c r="N1088" s="10">
        <f>1-I1088/MAX(I$8:I1088)</f>
        <v>5.7884175241815772E-3</v>
      </c>
      <c r="O1088" s="10">
        <f>1-J1088/MAX(J$8:J1088)</f>
        <v>0.11985236096184204</v>
      </c>
      <c r="P1088" s="10">
        <f>1-K1088/MAX(K$8:K1088)</f>
        <v>5.1643560206571237E-3</v>
      </c>
      <c r="Q1088" s="36"/>
      <c r="R1088" s="10"/>
      <c r="S1088" s="10"/>
      <c r="T1088" s="10"/>
      <c r="U1088" s="11"/>
    </row>
    <row r="1089" spans="2:21" x14ac:dyDescent="0.25">
      <c r="B1089" s="32">
        <v>44399</v>
      </c>
      <c r="C1089" s="10">
        <f>'Equity Fund Metrics'!G1087</f>
        <v>9.6285875349073624E-3</v>
      </c>
      <c r="D1089" s="10">
        <f>'Equity Fund Metrics'!H1087</f>
        <v>2.0940591187494917E-3</v>
      </c>
      <c r="E1089" s="10">
        <f>'Equity Fund Metrics'!I1087</f>
        <v>7.5345284161578707E-3</v>
      </c>
      <c r="F1089" s="10">
        <f>'Equity Fund Metrics'!J1087</f>
        <v>2.4707855395573854E-3</v>
      </c>
      <c r="G1089" s="36"/>
      <c r="H1089" s="10">
        <f t="array" ref="H1089">PRODUCT(1+C$8:C1089)</f>
        <v>4.2778482125463952</v>
      </c>
      <c r="I1089" s="10">
        <f t="array" ref="I1089">PRODUCT(1+D$8:D1089)</f>
        <v>1.9983156320307995</v>
      </c>
      <c r="J1089" s="10">
        <f t="array" ref="J1089">PRODUCT(1+E$8:E1089)</f>
        <v>2.2285409803465321</v>
      </c>
      <c r="K1089" s="10">
        <f t="array" ref="K1089">PRODUCT(1+F$8:F1089)</f>
        <v>2.0850244173616792</v>
      </c>
      <c r="L1089" s="36"/>
      <c r="M1089" s="10">
        <f>1-H1089/MAX(H$8:H1089)</f>
        <v>1.5755982002674251E-2</v>
      </c>
      <c r="N1089" s="10">
        <f>1-I1089/MAX(I$8:I1089)</f>
        <v>3.7064796939316746E-3</v>
      </c>
      <c r="O1089" s="10">
        <f>1-J1089/MAX(J$8:J1089)</f>
        <v>0.11322086356509475</v>
      </c>
      <c r="P1089" s="10">
        <f>1-K1089/MAX(K$8:K1089)</f>
        <v>2.7063304972767543E-3</v>
      </c>
      <c r="Q1089" s="36"/>
      <c r="R1089" s="10"/>
      <c r="S1089" s="10"/>
      <c r="T1089" s="10"/>
      <c r="U1089" s="11"/>
    </row>
    <row r="1090" spans="2:21" x14ac:dyDescent="0.25">
      <c r="B1090" s="32">
        <v>44400</v>
      </c>
      <c r="C1090" s="10">
        <f>'Equity Fund Metrics'!G1088</f>
        <v>1.1989140807298515E-2</v>
      </c>
      <c r="D1090" s="10">
        <f>'Equity Fund Metrics'!H1088</f>
        <v>1.0288046767232828E-2</v>
      </c>
      <c r="E1090" s="10">
        <f>'Equity Fund Metrics'!I1088</f>
        <v>1.7010940400656871E-3</v>
      </c>
      <c r="F1090" s="10">
        <f>'Equity Fund Metrics'!J1088</f>
        <v>1.0373101469236113E-2</v>
      </c>
      <c r="G1090" s="36"/>
      <c r="H1090" s="10">
        <f t="array" ref="H1090">PRODUCT(1+C$8:C1090)</f>
        <v>4.3291359371188642</v>
      </c>
      <c r="I1090" s="10">
        <f t="array" ref="I1090">PRODUCT(1+D$8:D1090)</f>
        <v>2.0188743967088247</v>
      </c>
      <c r="J1090" s="10">
        <f t="array" ref="J1090">PRODUCT(1+E$8:E1090)</f>
        <v>2.2323319381262419</v>
      </c>
      <c r="K1090" s="10">
        <f t="array" ref="K1090">PRODUCT(1+F$8:F1090)</f>
        <v>2.1066525872088069</v>
      </c>
      <c r="L1090" s="36"/>
      <c r="M1090" s="10">
        <f>1-H1090/MAX(H$8:H1090)</f>
        <v>3.9557418821630774E-3</v>
      </c>
      <c r="N1090" s="10">
        <f>1-I1090/MAX(I$8:I1090)</f>
        <v>0</v>
      </c>
      <c r="O1090" s="10">
        <f>1-J1090/MAX(J$8:J1090)</f>
        <v>0.1117123688612508</v>
      </c>
      <c r="P1090" s="10">
        <f>1-K1090/MAX(K$8:K1090)</f>
        <v>0</v>
      </c>
      <c r="Q1090" s="36"/>
      <c r="R1090" s="10"/>
      <c r="S1090" s="10"/>
      <c r="T1090" s="10"/>
      <c r="U1090" s="11"/>
    </row>
    <row r="1091" spans="2:21" x14ac:dyDescent="0.25">
      <c r="B1091" s="32">
        <v>44403</v>
      </c>
      <c r="C1091" s="10">
        <f>'Equity Fund Metrics'!G1089</f>
        <v>2.894498709276494E-3</v>
      </c>
      <c r="D1091" s="10">
        <f>'Equity Fund Metrics'!H1089</f>
        <v>2.4548060834181928E-3</v>
      </c>
      <c r="E1091" s="10">
        <f>'Equity Fund Metrics'!I1089</f>
        <v>4.3969262585830116E-4</v>
      </c>
      <c r="F1091" s="10">
        <f>'Equity Fund Metrics'!J1089</f>
        <v>2.4767907147111076E-3</v>
      </c>
      <c r="G1091" s="36"/>
      <c r="H1091" s="10">
        <f t="array" ref="H1091">PRODUCT(1+C$8:C1091)</f>
        <v>4.3416666155011372</v>
      </c>
      <c r="I1091" s="10">
        <f t="array" ref="I1091">PRODUCT(1+D$8:D1091)</f>
        <v>2.0238303418595227</v>
      </c>
      <c r="J1091" s="10">
        <f t="array" ref="J1091">PRODUCT(1+E$8:E1091)</f>
        <v>2.2333134780179038</v>
      </c>
      <c r="K1091" s="10">
        <f t="array" ref="K1091">PRODUCT(1+F$8:F1091)</f>
        <v>2.1118703247759281</v>
      </c>
      <c r="L1091" s="36"/>
      <c r="M1091" s="10">
        <f>1-H1091/MAX(H$8:H1091)</f>
        <v>1.0726930626587805E-3</v>
      </c>
      <c r="N1091" s="10">
        <f>1-I1091/MAX(I$8:I1091)</f>
        <v>0</v>
      </c>
      <c r="O1091" s="10">
        <f>1-J1091/MAX(J$8:J1091)</f>
        <v>0.11132179534019793</v>
      </c>
      <c r="P1091" s="10">
        <f>1-K1091/MAX(K$8:K1091)</f>
        <v>0</v>
      </c>
      <c r="Q1091" s="36"/>
      <c r="R1091" s="10"/>
      <c r="S1091" s="10"/>
      <c r="T1091" s="10"/>
      <c r="U1091" s="11"/>
    </row>
    <row r="1092" spans="2:21" x14ac:dyDescent="0.25">
      <c r="B1092" s="32">
        <v>44404</v>
      </c>
      <c r="C1092" s="10">
        <f>'Equity Fund Metrics'!G1090</f>
        <v>-1.4900331739006289E-2</v>
      </c>
      <c r="D1092" s="10">
        <f>'Equity Fund Metrics'!H1090</f>
        <v>-4.5575548529527277E-3</v>
      </c>
      <c r="E1092" s="10">
        <f>'Equity Fund Metrics'!I1090</f>
        <v>-1.0342776886053562E-2</v>
      </c>
      <c r="F1092" s="10">
        <f>'Equity Fund Metrics'!J1090</f>
        <v>-5.0746936972554061E-3</v>
      </c>
      <c r="G1092" s="36"/>
      <c r="H1092" s="10">
        <f t="array" ref="H1092">PRODUCT(1+C$8:C1092)</f>
        <v>4.2769743426300018</v>
      </c>
      <c r="I1092" s="10">
        <f t="array" ref="I1092">PRODUCT(1+D$8:D1092)</f>
        <v>2.0146066240634277</v>
      </c>
      <c r="J1092" s="10">
        <f t="array" ref="J1092">PRODUCT(1+E$8:E1092)</f>
        <v>2.2102148149981482</v>
      </c>
      <c r="K1092" s="10">
        <f t="array" ref="K1092">PRODUCT(1+F$8:F1092)</f>
        <v>2.1011532297493667</v>
      </c>
      <c r="L1092" s="36"/>
      <c r="M1092" s="10">
        <f>1-H1092/MAX(H$8:H1092)</f>
        <v>1.5957041319177301E-2</v>
      </c>
      <c r="N1092" s="10">
        <f>1-I1092/MAX(I$8:I1092)</f>
        <v>4.5575548529528387E-3</v>
      </c>
      <c r="O1092" s="10">
        <f>1-J1092/MAX(J$8:J1092)</f>
        <v>0.12051319573449304</v>
      </c>
      <c r="P1092" s="10">
        <f>1-K1092/MAX(K$8:K1092)</f>
        <v>5.0746936972555501E-3</v>
      </c>
      <c r="Q1092" s="36"/>
      <c r="R1092" s="10"/>
      <c r="S1092" s="10"/>
      <c r="T1092" s="10"/>
      <c r="U1092" s="11"/>
    </row>
    <row r="1093" spans="2:21" x14ac:dyDescent="0.25">
      <c r="B1093" s="32">
        <v>44405</v>
      </c>
      <c r="C1093" s="10">
        <f>'Equity Fund Metrics'!G1091</f>
        <v>-1.2196014482578343E-2</v>
      </c>
      <c r="D1093" s="10">
        <f>'Equity Fund Metrics'!H1091</f>
        <v>-4.1003616335011372E-4</v>
      </c>
      <c r="E1093" s="10">
        <f>'Equity Fund Metrics'!I1091</f>
        <v>-1.178597831922823E-2</v>
      </c>
      <c r="F1093" s="10">
        <f>'Equity Fund Metrics'!J1091</f>
        <v>-9.993350793115253E-4</v>
      </c>
      <c r="G1093" s="36"/>
      <c r="H1093" s="10">
        <f t="array" ref="H1093">PRODUCT(1+C$8:C1093)</f>
        <v>4.2248123016056702</v>
      </c>
      <c r="I1093" s="10">
        <f t="array" ref="I1093">PRODUCT(1+D$8:D1093)</f>
        <v>2.013780562492637</v>
      </c>
      <c r="J1093" s="10">
        <f t="array" ref="J1093">PRODUCT(1+E$8:E1093)</f>
        <v>2.1841652711077431</v>
      </c>
      <c r="K1093" s="10">
        <f t="array" ref="K1093">PRODUCT(1+F$8:F1093)</f>
        <v>2.0990534736198696</v>
      </c>
      <c r="L1093" s="36"/>
      <c r="M1093" s="10">
        <f>1-H1093/MAX(H$8:H1093)</f>
        <v>2.7958443494727869E-2</v>
      </c>
      <c r="N1093" s="10">
        <f>1-I1093/MAX(I$8:I1093)</f>
        <v>4.9657222539967183E-3</v>
      </c>
      <c r="O1093" s="10">
        <f>1-J1093/MAX(J$8:J1093)</f>
        <v>0.13087880814161357</v>
      </c>
      <c r="P1093" s="10">
        <f>1-K1093/MAX(K$8:K1093)</f>
        <v>6.0689574571385352E-3</v>
      </c>
      <c r="Q1093" s="36"/>
      <c r="R1093" s="10"/>
      <c r="S1093" s="10"/>
      <c r="T1093" s="10"/>
      <c r="U1093" s="11"/>
    </row>
    <row r="1094" spans="2:21" x14ac:dyDescent="0.25">
      <c r="B1094" s="32">
        <v>44406</v>
      </c>
      <c r="C1094" s="10">
        <f>'Equity Fund Metrics'!G1092</f>
        <v>4.5524332032527148E-3</v>
      </c>
      <c r="D1094" s="10">
        <f>'Equity Fund Metrics'!H1092</f>
        <v>4.1474111968304861E-3</v>
      </c>
      <c r="E1094" s="10">
        <f>'Equity Fund Metrics'!I1092</f>
        <v>4.0502200642222874E-4</v>
      </c>
      <c r="F1094" s="10">
        <f>'Equity Fund Metrics'!J1092</f>
        <v>4.1676622971515967E-3</v>
      </c>
      <c r="G1094" s="36"/>
      <c r="H1094" s="10">
        <f t="array" ref="H1094">PRODUCT(1+C$8:C1094)</f>
        <v>4.2440454774050105</v>
      </c>
      <c r="I1094" s="10">
        <f t="array" ref="I1094">PRODUCT(1+D$8:D1094)</f>
        <v>2.0221325385454785</v>
      </c>
      <c r="J1094" s="10">
        <f t="array" ref="J1094">PRODUCT(1+E$8:E1094)</f>
        <v>2.1850499061082047</v>
      </c>
      <c r="K1094" s="10">
        <f t="array" ref="K1094">PRODUCT(1+F$8:F1094)</f>
        <v>2.1078016196415801</v>
      </c>
      <c r="L1094" s="36"/>
      <c r="M1094" s="10">
        <f>1-H1094/MAX(H$8:H1094)</f>
        <v>2.3533289237951727E-2</v>
      </c>
      <c r="N1094" s="10">
        <f>1-I1094/MAX(I$8:I1094)</f>
        <v>8.3890594924285189E-4</v>
      </c>
      <c r="O1094" s="10">
        <f>1-J1094/MAX(J$8:J1094)</f>
        <v>0.13052679493266306</v>
      </c>
      <c r="P1094" s="10">
        <f>1-K1094/MAX(K$8:K1094)</f>
        <v>1.9265885251641413E-3</v>
      </c>
      <c r="Q1094" s="36"/>
      <c r="R1094" s="10"/>
      <c r="S1094" s="10"/>
      <c r="T1094" s="10"/>
      <c r="U1094" s="11"/>
    </row>
    <row r="1095" spans="2:21" x14ac:dyDescent="0.25">
      <c r="B1095" s="32">
        <v>44407</v>
      </c>
      <c r="C1095" s="10">
        <f>'Equity Fund Metrics'!G1093</f>
        <v>1.5105657535352535E-3</v>
      </c>
      <c r="D1095" s="10">
        <f>'Equity Fund Metrics'!H1093</f>
        <v>-4.8565214046425442E-3</v>
      </c>
      <c r="E1095" s="10">
        <f>'Equity Fund Metrics'!I1093</f>
        <v>6.3670871581777977E-3</v>
      </c>
      <c r="F1095" s="10">
        <f>'Equity Fund Metrics'!J1093</f>
        <v>-4.5381670467336543E-3</v>
      </c>
      <c r="G1095" s="36"/>
      <c r="H1095" s="10">
        <f t="array" ref="H1095">PRODUCT(1+C$8:C1095)</f>
        <v>4.250456387159625</v>
      </c>
      <c r="I1095" s="10">
        <f t="array" ref="I1095">PRODUCT(1+D$8:D1095)</f>
        <v>2.0123120085890083</v>
      </c>
      <c r="J1095" s="10">
        <f t="array" ref="J1095">PRODUCT(1+E$8:E1095)</f>
        <v>2.1989623093053638</v>
      </c>
      <c r="K1095" s="10">
        <f t="array" ref="K1095">PRODUCT(1+F$8:F1095)</f>
        <v>2.0982360637902708</v>
      </c>
      <c r="L1095" s="36"/>
      <c r="M1095" s="10">
        <f>1-H1095/MAX(H$8:H1095)</f>
        <v>2.2058272065207274E-2</v>
      </c>
      <c r="N1095" s="10">
        <f>1-I1095/MAX(I$8:I1095)</f>
        <v>5.6913531891864544E-3</v>
      </c>
      <c r="O1095" s="10">
        <f>1-J1095/MAX(J$8:J1095)</f>
        <v>0.12499078325429913</v>
      </c>
      <c r="P1095" s="10">
        <f>1-K1095/MAX(K$8:K1095)</f>
        <v>6.4560123913403045E-3</v>
      </c>
      <c r="Q1095" s="36"/>
      <c r="R1095" s="10"/>
      <c r="S1095" s="10"/>
      <c r="T1095" s="10"/>
      <c r="U1095" s="11"/>
    </row>
    <row r="1096" spans="2:21" x14ac:dyDescent="0.25">
      <c r="B1096" s="32">
        <v>44410</v>
      </c>
      <c r="C1096" s="10">
        <f>'Equity Fund Metrics'!G1094</f>
        <v>-2.3308749905271986E-3</v>
      </c>
      <c r="D1096" s="10">
        <f>'Equity Fund Metrics'!H1094</f>
        <v>-2.0979895789273728E-3</v>
      </c>
      <c r="E1096" s="10">
        <f>'Equity Fund Metrics'!I1094</f>
        <v>-2.3288541159982579E-4</v>
      </c>
      <c r="F1096" s="10">
        <f>'Equity Fund Metrics'!J1094</f>
        <v>-2.1096338495073643E-3</v>
      </c>
      <c r="G1096" s="36"/>
      <c r="H1096" s="10">
        <f t="array" ref="H1096">PRODUCT(1+C$8:C1096)</f>
        <v>4.2405491046684682</v>
      </c>
      <c r="I1096" s="10">
        <f t="array" ref="I1096">PRODUCT(1+D$8:D1096)</f>
        <v>2.0080901989654381</v>
      </c>
      <c r="J1096" s="10">
        <f t="array" ref="J1096">PRODUCT(1+E$8:E1096)</f>
        <v>2.198450203062869</v>
      </c>
      <c r="K1096" s="10">
        <f t="array" ref="K1096">PRODUCT(1+F$8:F1096)</f>
        <v>2.0938095539658419</v>
      </c>
      <c r="L1096" s="36"/>
      <c r="M1096" s="10">
        <f>1-H1096/MAX(H$8:H1096)</f>
        <v>2.4337731981043387E-2</v>
      </c>
      <c r="N1096" s="10">
        <f>1-I1096/MAX(I$8:I1096)</f>
        <v>7.7774023684329396E-3</v>
      </c>
      <c r="O1096" s="10">
        <f>1-J1096/MAX(J$8:J1096)</f>
        <v>0.12519456013589447</v>
      </c>
      <c r="P1096" s="10">
        <f>1-K1096/MAX(K$8:K1096)</f>
        <v>8.5520264185739991E-3</v>
      </c>
      <c r="Q1096" s="36"/>
      <c r="R1096" s="10"/>
      <c r="S1096" s="10"/>
      <c r="T1096" s="10"/>
      <c r="U1096" s="11"/>
    </row>
    <row r="1097" spans="2:21" x14ac:dyDescent="0.25">
      <c r="B1097" s="32">
        <v>44411</v>
      </c>
      <c r="C1097" s="10">
        <f>'Equity Fund Metrics'!G1095</f>
        <v>1.2644162789122282E-2</v>
      </c>
      <c r="D1097" s="10">
        <f>'Equity Fund Metrics'!H1095</f>
        <v>8.1354274890179656E-3</v>
      </c>
      <c r="E1097" s="10">
        <f>'Equity Fund Metrics'!I1095</f>
        <v>4.5087353001043162E-3</v>
      </c>
      <c r="F1097" s="10">
        <f>'Equity Fund Metrics'!J1095</f>
        <v>8.3608642540231818E-3</v>
      </c>
      <c r="G1097" s="36"/>
      <c r="H1097" s="10">
        <f t="array" ref="H1097">PRODUCT(1+C$8:C1097)</f>
        <v>4.2941672978631633</v>
      </c>
      <c r="I1097" s="10">
        <f t="array" ref="I1097">PRODUCT(1+D$8:D1097)</f>
        <v>2.0244268711705291</v>
      </c>
      <c r="J1097" s="10">
        <f t="array" ref="J1097">PRODUCT(1+E$8:E1097)</f>
        <v>2.20836243309894</v>
      </c>
      <c r="K1097" s="10">
        <f t="array" ref="K1097">PRODUCT(1+F$8:F1097)</f>
        <v>2.1113156114203271</v>
      </c>
      <c r="L1097" s="36"/>
      <c r="M1097" s="10">
        <f>1-H1097/MAX(H$8:H1097)</f>
        <v>1.2001299437007451E-2</v>
      </c>
      <c r="N1097" s="10">
        <f>1-I1097/MAX(I$8:I1097)</f>
        <v>0</v>
      </c>
      <c r="O1097" s="10">
        <f>1-J1097/MAX(J$8:J1097)</f>
        <v>0.12125029396845599</v>
      </c>
      <c r="P1097" s="10">
        <f>1-K1097/MAX(K$8:K1097)</f>
        <v>2.6266449653333801E-4</v>
      </c>
      <c r="Q1097" s="36"/>
      <c r="R1097" s="10"/>
      <c r="S1097" s="10"/>
      <c r="T1097" s="10"/>
      <c r="U1097" s="11"/>
    </row>
    <row r="1098" spans="2:21" x14ac:dyDescent="0.25">
      <c r="B1098" s="32">
        <v>44412</v>
      </c>
      <c r="C1098" s="10">
        <f>'Equity Fund Metrics'!G1096</f>
        <v>-2.7822630625826683E-3</v>
      </c>
      <c r="D1098" s="10">
        <f>'Equity Fund Metrics'!H1096</f>
        <v>-4.9188505966972773E-3</v>
      </c>
      <c r="E1098" s="10">
        <f>'Equity Fund Metrics'!I1096</f>
        <v>2.136587534114609E-3</v>
      </c>
      <c r="F1098" s="10">
        <f>'Equity Fund Metrics'!J1096</f>
        <v>-4.8120212199915463E-3</v>
      </c>
      <c r="G1098" s="36"/>
      <c r="H1098" s="10">
        <f t="array" ref="H1098">PRODUCT(1+C$8:C1098)</f>
        <v>4.2822197948057683</v>
      </c>
      <c r="I1098" s="10">
        <f t="array" ref="I1098">PRODUCT(1+D$8:D1098)</f>
        <v>2.0144690178473019</v>
      </c>
      <c r="J1098" s="10">
        <f t="array" ref="J1098">PRODUCT(1+E$8:E1098)</f>
        <v>2.2130807927443064</v>
      </c>
      <c r="K1098" s="10">
        <f t="array" ref="K1098">PRODUCT(1+F$8:F1098)</f>
        <v>2.1011559158960731</v>
      </c>
      <c r="L1098" s="36"/>
      <c r="M1098" s="10">
        <f>1-H1098/MAX(H$8:H1098)</f>
        <v>1.4750171727463512E-2</v>
      </c>
      <c r="N1098" s="10">
        <f>1-I1098/MAX(I$8:I1098)</f>
        <v>4.9188505966972773E-3</v>
      </c>
      <c r="O1098" s="10">
        <f>1-J1098/MAX(J$8:J1098)</f>
        <v>0.11937276830094201</v>
      </c>
      <c r="P1098" s="10">
        <f>1-K1098/MAX(K$8:K1098)</f>
        <v>5.0734217693938488E-3</v>
      </c>
      <c r="Q1098" s="36"/>
      <c r="R1098" s="10"/>
      <c r="S1098" s="10"/>
      <c r="T1098" s="10"/>
      <c r="U1098" s="11"/>
    </row>
    <row r="1099" spans="2:21" x14ac:dyDescent="0.25">
      <c r="B1099" s="32">
        <v>44413</v>
      </c>
      <c r="C1099" s="10">
        <f>'Equity Fund Metrics'!G1097</f>
        <v>7.4860196315573724E-4</v>
      </c>
      <c r="D1099" s="10">
        <f>'Equity Fund Metrics'!H1097</f>
        <v>6.3328623083003244E-3</v>
      </c>
      <c r="E1099" s="10">
        <f>'Equity Fund Metrics'!I1097</f>
        <v>-5.5842603451445871E-3</v>
      </c>
      <c r="F1099" s="10">
        <f>'Equity Fund Metrics'!J1097</f>
        <v>6.0536492910430954E-3</v>
      </c>
      <c r="G1099" s="36"/>
      <c r="H1099" s="10">
        <f t="array" ref="H1099">PRODUCT(1+C$8:C1099)</f>
        <v>4.2854254729508243</v>
      </c>
      <c r="I1099" s="10">
        <f t="array" ref="I1099">PRODUCT(1+D$8:D1099)</f>
        <v>2.0272263727616657</v>
      </c>
      <c r="J1099" s="10">
        <f t="array" ref="J1099">PRODUCT(1+E$8:E1099)</f>
        <v>2.2007223734327832</v>
      </c>
      <c r="K1099" s="10">
        <f t="array" ref="K1099">PRODUCT(1+F$8:F1099)</f>
        <v>2.1138755769167084</v>
      </c>
      <c r="L1099" s="36"/>
      <c r="M1099" s="10">
        <f>1-H1099/MAX(H$8:H1099)</f>
        <v>1.4012611771819783E-2</v>
      </c>
      <c r="N1099" s="10">
        <f>1-I1099/MAX(I$8:I1099)</f>
        <v>0</v>
      </c>
      <c r="O1099" s="10">
        <f>1-J1099/MAX(J$8:J1099)</f>
        <v>0.12429042002977353</v>
      </c>
      <c r="P1099" s="10">
        <f>1-K1099/MAX(K$8:K1099)</f>
        <v>0</v>
      </c>
      <c r="Q1099" s="36"/>
      <c r="R1099" s="10"/>
      <c r="S1099" s="10"/>
      <c r="T1099" s="10"/>
      <c r="U1099" s="11"/>
    </row>
    <row r="1100" spans="2:21" x14ac:dyDescent="0.25">
      <c r="B1100" s="32">
        <v>44414</v>
      </c>
      <c r="C1100" s="10">
        <f>'Equity Fund Metrics'!G1098</f>
        <v>-4.7671916020040062E-3</v>
      </c>
      <c r="D1100" s="10">
        <f>'Equity Fund Metrics'!H1098</f>
        <v>1.6523981120000197E-3</v>
      </c>
      <c r="E1100" s="10">
        <f>'Equity Fund Metrics'!I1098</f>
        <v>-6.4195897140040259E-3</v>
      </c>
      <c r="F1100" s="10">
        <f>'Equity Fund Metrics'!J1098</f>
        <v>1.3314186262998182E-3</v>
      </c>
      <c r="G1100" s="36"/>
      <c r="H1100" s="10">
        <f t="array" ref="H1100">PRODUCT(1+C$8:C1100)</f>
        <v>4.2649960286251591</v>
      </c>
      <c r="I1100" s="10">
        <f t="array" ref="I1100">PRODUCT(1+D$8:D1100)</f>
        <v>2.0305761577926136</v>
      </c>
      <c r="J1100" s="10">
        <f t="array" ref="J1100">PRODUCT(1+E$8:E1100)</f>
        <v>2.1865946387209156</v>
      </c>
      <c r="K1100" s="10">
        <f t="array" ref="K1100">PRODUCT(1+F$8:F1100)</f>
        <v>2.1166900302334954</v>
      </c>
      <c r="L1100" s="36"/>
      <c r="M1100" s="10">
        <f>1-H1100/MAX(H$8:H1100)</f>
        <v>1.871300256866304E-2</v>
      </c>
      <c r="N1100" s="10">
        <f>1-I1100/MAX(I$8:I1100)</f>
        <v>0</v>
      </c>
      <c r="O1100" s="10">
        <f>1-J1100/MAX(J$8:J1100)</f>
        <v>0.1299121162418051</v>
      </c>
      <c r="P1100" s="10">
        <f>1-K1100/MAX(K$8:K1100)</f>
        <v>0</v>
      </c>
      <c r="Q1100" s="36"/>
      <c r="R1100" s="10"/>
      <c r="S1100" s="10"/>
      <c r="T1100" s="10"/>
      <c r="U1100" s="11"/>
    </row>
    <row r="1101" spans="2:21" x14ac:dyDescent="0.25">
      <c r="B1101" s="32">
        <v>44417</v>
      </c>
      <c r="C1101" s="10">
        <f>'Equity Fund Metrics'!G1099</f>
        <v>-3.4215223387823457E-4</v>
      </c>
      <c r="D1101" s="10">
        <f>'Equity Fund Metrics'!H1099</f>
        <v>-8.1362284061381462E-4</v>
      </c>
      <c r="E1101" s="10">
        <f>'Equity Fund Metrics'!I1099</f>
        <v>4.7147060673558006E-4</v>
      </c>
      <c r="F1101" s="10">
        <f>'Equity Fund Metrics'!J1099</f>
        <v>-7.9004931027703553E-4</v>
      </c>
      <c r="G1101" s="36"/>
      <c r="H1101" s="10">
        <f t="array" ref="H1101">PRODUCT(1+C$8:C1101)</f>
        <v>4.263536750706483</v>
      </c>
      <c r="I1101" s="10">
        <f t="array" ref="I1101">PRODUCT(1+D$8:D1101)</f>
        <v>2.0289240346510278</v>
      </c>
      <c r="J1101" s="10">
        <f t="array" ref="J1101">PRODUCT(1+E$8:E1101)</f>
        <v>2.1876255538219178</v>
      </c>
      <c r="K1101" s="10">
        <f t="array" ref="K1101">PRODUCT(1+F$8:F1101)</f>
        <v>2.115017740735039</v>
      </c>
      <c r="L1101" s="36"/>
      <c r="M1101" s="10">
        <f>1-H1101/MAX(H$8:H1101)</f>
        <v>1.9048752106909927E-2</v>
      </c>
      <c r="N1101" s="10">
        <f>1-I1101/MAX(I$8:I1101)</f>
        <v>8.1362284061381462E-4</v>
      </c>
      <c r="O1101" s="10">
        <f>1-J1101/MAX(J$8:J1101)</f>
        <v>0.12950189537933654</v>
      </c>
      <c r="P1101" s="10">
        <f>1-K1101/MAX(K$8:K1101)</f>
        <v>7.9004931027715219E-4</v>
      </c>
      <c r="Q1101" s="36"/>
      <c r="R1101" s="10"/>
      <c r="S1101" s="10"/>
      <c r="T1101" s="10"/>
      <c r="U1101" s="11"/>
    </row>
    <row r="1102" spans="2:21" x14ac:dyDescent="0.25">
      <c r="B1102" s="32">
        <v>44418</v>
      </c>
      <c r="C1102" s="10">
        <f>'Equity Fund Metrics'!G1100</f>
        <v>-3.3539881919136816E-3</v>
      </c>
      <c r="D1102" s="10">
        <f>'Equity Fund Metrics'!H1100</f>
        <v>1.2440122283610133E-3</v>
      </c>
      <c r="E1102" s="10">
        <f>'Equity Fund Metrics'!I1100</f>
        <v>-4.5980004202746949E-3</v>
      </c>
      <c r="F1102" s="10">
        <f>'Equity Fund Metrics'!J1100</f>
        <v>1.0141122073472786E-3</v>
      </c>
      <c r="G1102" s="36"/>
      <c r="H1102" s="10">
        <f t="array" ref="H1102">PRODUCT(1+C$8:C1102)</f>
        <v>4.2492368987888236</v>
      </c>
      <c r="I1102" s="10">
        <f t="array" ref="I1102">PRODUCT(1+D$8:D1102)</f>
        <v>2.0314480409605493</v>
      </c>
      <c r="J1102" s="10">
        <f t="array" ref="J1102">PRODUCT(1+E$8:E1102)</f>
        <v>2.1775668506060408</v>
      </c>
      <c r="K1102" s="10">
        <f t="array" ref="K1102">PRODUCT(1+F$8:F1102)</f>
        <v>2.1171626060446744</v>
      </c>
      <c r="L1102" s="36"/>
      <c r="M1102" s="10">
        <f>1-H1102/MAX(H$8:H1102)</f>
        <v>2.2338851009186311E-2</v>
      </c>
      <c r="N1102" s="10">
        <f>1-I1102/MAX(I$8:I1102)</f>
        <v>0</v>
      </c>
      <c r="O1102" s="10">
        <f>1-J1102/MAX(J$8:J1102)</f>
        <v>0.13350444603023071</v>
      </c>
      <c r="P1102" s="10">
        <f>1-K1102/MAX(K$8:K1102)</f>
        <v>0</v>
      </c>
      <c r="Q1102" s="36"/>
      <c r="R1102" s="10"/>
      <c r="S1102" s="10"/>
      <c r="T1102" s="10"/>
      <c r="U1102" s="11"/>
    </row>
    <row r="1103" spans="2:21" x14ac:dyDescent="0.25">
      <c r="B1103" s="32">
        <v>44419</v>
      </c>
      <c r="C1103" s="10">
        <f>'Equity Fund Metrics'!G1101</f>
        <v>1.7856219601235512E-3</v>
      </c>
      <c r="D1103" s="10">
        <f>'Equity Fund Metrics'!H1101</f>
        <v>2.4849331694725141E-3</v>
      </c>
      <c r="E1103" s="10">
        <f>'Equity Fund Metrics'!I1101</f>
        <v>-6.9931120934896285E-4</v>
      </c>
      <c r="F1103" s="10">
        <f>'Equity Fund Metrics'!J1101</f>
        <v>2.4499676090050659E-3</v>
      </c>
      <c r="G1103" s="36"/>
      <c r="H1103" s="10">
        <f t="array" ref="H1103">PRODUCT(1+C$8:C1103)</f>
        <v>4.2568244295090683</v>
      </c>
      <c r="I1103" s="10">
        <f t="array" ref="I1103">PRODUCT(1+D$8:D1103)</f>
        <v>2.036496053579592</v>
      </c>
      <c r="J1103" s="10">
        <f t="array" ref="J1103">PRODUCT(1+E$8:E1103)</f>
        <v>2.1760440536983054</v>
      </c>
      <c r="K1103" s="10">
        <f t="array" ref="K1103">PRODUCT(1+F$8:F1103)</f>
        <v>2.1223495858524806</v>
      </c>
      <c r="L1103" s="36"/>
      <c r="M1103" s="10">
        <f>1-H1103/MAX(H$8:H1103)</f>
        <v>2.0593117791988691E-2</v>
      </c>
      <c r="N1103" s="10">
        <f>1-I1103/MAX(I$8:I1103)</f>
        <v>0</v>
      </c>
      <c r="O1103" s="10">
        <f>1-J1103/MAX(J$8:J1103)</f>
        <v>0.13411039608397279</v>
      </c>
      <c r="P1103" s="10">
        <f>1-K1103/MAX(K$8:K1103)</f>
        <v>0</v>
      </c>
      <c r="Q1103" s="36"/>
      <c r="R1103" s="10"/>
      <c r="S1103" s="10"/>
      <c r="T1103" s="10"/>
      <c r="U1103" s="11"/>
    </row>
    <row r="1104" spans="2:21" x14ac:dyDescent="0.25">
      <c r="B1104" s="32">
        <v>44420</v>
      </c>
      <c r="C1104" s="10">
        <f>'Equity Fund Metrics'!G1102</f>
        <v>2.0773409934580434E-2</v>
      </c>
      <c r="D1104" s="10">
        <f>'Equity Fund Metrics'!H1102</f>
        <v>2.9969729573109394E-3</v>
      </c>
      <c r="E1104" s="10">
        <f>'Equity Fund Metrics'!I1102</f>
        <v>1.7776436977269494E-2</v>
      </c>
      <c r="F1104" s="10">
        <f>'Equity Fund Metrics'!J1102</f>
        <v>3.8857948061744143E-3</v>
      </c>
      <c r="G1104" s="36"/>
      <c r="H1104" s="10">
        <f t="array" ref="H1104">PRODUCT(1+C$8:C1104)</f>
        <v>4.345253188402797</v>
      </c>
      <c r="I1104" s="10">
        <f t="array" ref="I1104">PRODUCT(1+D$8:D1104)</f>
        <v>2.0425993771798403</v>
      </c>
      <c r="J1104" s="10">
        <f t="array" ref="J1104">PRODUCT(1+E$8:E1104)</f>
        <v>2.2147263636786354</v>
      </c>
      <c r="K1104" s="10">
        <f t="array" ref="K1104">PRODUCT(1+F$8:F1104)</f>
        <v>2.1305966008500725</v>
      </c>
      <c r="L1104" s="36"/>
      <c r="M1104" s="10">
        <f>1-H1104/MAX(H$8:H1104)</f>
        <v>2.4749713513227967E-4</v>
      </c>
      <c r="N1104" s="10">
        <f>1-I1104/MAX(I$8:I1104)</f>
        <v>0</v>
      </c>
      <c r="O1104" s="10">
        <f>1-J1104/MAX(J$8:J1104)</f>
        <v>0.11871796411068669</v>
      </c>
      <c r="P1104" s="10">
        <f>1-K1104/MAX(K$8:K1104)</f>
        <v>0</v>
      </c>
      <c r="Q1104" s="36"/>
      <c r="R1104" s="10"/>
      <c r="S1104" s="10"/>
      <c r="T1104" s="10"/>
      <c r="U1104" s="11"/>
    </row>
    <row r="1105" spans="2:21" x14ac:dyDescent="0.25">
      <c r="B1105" s="32">
        <v>44421</v>
      </c>
      <c r="C1105" s="10">
        <f>'Equity Fund Metrics'!G1103</f>
        <v>1.4105382602087602E-3</v>
      </c>
      <c r="D1105" s="10">
        <f>'Equity Fund Metrics'!H1103</f>
        <v>1.8197718911829863E-3</v>
      </c>
      <c r="E1105" s="10">
        <f>'Equity Fund Metrics'!I1103</f>
        <v>-4.0923363097422616E-4</v>
      </c>
      <c r="F1105" s="10">
        <f>'Equity Fund Metrics'!J1103</f>
        <v>1.7993102096342749E-3</v>
      </c>
      <c r="G1105" s="36"/>
      <c r="H1105" s="10">
        <f t="array" ref="H1105">PRODUCT(1+C$8:C1105)</f>
        <v>4.3513823342753328</v>
      </c>
      <c r="I1105" s="10">
        <f t="array" ref="I1105">PRODUCT(1+D$8:D1105)</f>
        <v>2.04631644211138</v>
      </c>
      <c r="J1105" s="10">
        <f t="array" ref="J1105">PRODUCT(1+E$8:E1105)</f>
        <v>2.2138200231672127</v>
      </c>
      <c r="K1105" s="10">
        <f t="array" ref="K1105">PRODUCT(1+F$8:F1105)</f>
        <v>2.1344302050665944</v>
      </c>
      <c r="L1105" s="36"/>
      <c r="M1105" s="10">
        <f>1-H1105/MAX(H$8:H1105)</f>
        <v>0</v>
      </c>
      <c r="N1105" s="10">
        <f>1-I1105/MAX(I$8:I1105)</f>
        <v>0</v>
      </c>
      <c r="O1105" s="10">
        <f>1-J1105/MAX(J$8:J1105)</f>
        <v>0.11907861435814604</v>
      </c>
      <c r="P1105" s="10">
        <f>1-K1105/MAX(K$8:K1105)</f>
        <v>0</v>
      </c>
      <c r="Q1105" s="36"/>
      <c r="R1105" s="10"/>
      <c r="S1105" s="10"/>
      <c r="T1105" s="10"/>
      <c r="U1105" s="11"/>
    </row>
    <row r="1106" spans="2:21" x14ac:dyDescent="0.25">
      <c r="B1106" s="32">
        <v>44424</v>
      </c>
      <c r="C1106" s="10">
        <f>'Equity Fund Metrics'!G1104</f>
        <v>1.3547789720487202E-2</v>
      </c>
      <c r="D1106" s="10">
        <f>'Equity Fund Metrics'!H1104</f>
        <v>2.3547093011124787E-3</v>
      </c>
      <c r="E1106" s="10">
        <f>'Equity Fund Metrics'!I1104</f>
        <v>1.1193080419374724E-2</v>
      </c>
      <c r="F1106" s="10">
        <f>'Equity Fund Metrics'!J1104</f>
        <v>2.9143633220812147E-3</v>
      </c>
      <c r="G1106" s="36"/>
      <c r="H1106" s="10">
        <f t="array" ref="H1106">PRODUCT(1+C$8:C1106)</f>
        <v>4.4103339471335374</v>
      </c>
      <c r="I1106" s="10">
        <f t="array" ref="I1106">PRODUCT(1+D$8:D1106)</f>
        <v>2.0511349224706392</v>
      </c>
      <c r="J1106" s="10">
        <f t="array" ref="J1106">PRODUCT(1+E$8:E1106)</f>
        <v>2.2385994887205451</v>
      </c>
      <c r="K1106" s="10">
        <f t="array" ref="K1106">PRODUCT(1+F$8:F1106)</f>
        <v>2.1406507101697825</v>
      </c>
      <c r="L1106" s="36"/>
      <c r="M1106" s="10">
        <f>1-H1106/MAX(H$8:H1106)</f>
        <v>0</v>
      </c>
      <c r="N1106" s="10">
        <f>1-I1106/MAX(I$8:I1106)</f>
        <v>0</v>
      </c>
      <c r="O1106" s="10">
        <f>1-J1106/MAX(J$8:J1106)</f>
        <v>0.10921839044550985</v>
      </c>
      <c r="P1106" s="10">
        <f>1-K1106/MAX(K$8:K1106)</f>
        <v>0</v>
      </c>
      <c r="Q1106" s="36"/>
      <c r="R1106" s="10"/>
      <c r="S1106" s="10"/>
      <c r="T1106" s="10"/>
      <c r="U1106" s="11"/>
    </row>
    <row r="1107" spans="2:21" x14ac:dyDescent="0.25">
      <c r="B1107" s="32">
        <v>44425</v>
      </c>
      <c r="C1107" s="10">
        <f>'Equity Fund Metrics'!G1105</f>
        <v>-6.153926840349877E-3</v>
      </c>
      <c r="D1107" s="10">
        <f>'Equity Fund Metrics'!H1105</f>
        <v>-6.5552337376965086E-3</v>
      </c>
      <c r="E1107" s="10">
        <f>'Equity Fund Metrics'!I1105</f>
        <v>4.0130689734663161E-4</v>
      </c>
      <c r="F1107" s="10">
        <f>'Equity Fund Metrics'!J1105</f>
        <v>-6.5351683928291764E-3</v>
      </c>
      <c r="G1107" s="36"/>
      <c r="H1107" s="10">
        <f t="array" ref="H1107">PRODUCT(1+C$8:C1107)</f>
        <v>4.3831930746813663</v>
      </c>
      <c r="I1107" s="10">
        <f t="array" ref="I1107">PRODUCT(1+D$8:D1107)</f>
        <v>2.0376892536262923</v>
      </c>
      <c r="J1107" s="10">
        <f t="array" ref="J1107">PRODUCT(1+E$8:E1107)</f>
        <v>2.2394978541357657</v>
      </c>
      <c r="K1107" s="10">
        <f t="array" ref="K1107">PRODUCT(1+F$8:F1107)</f>
        <v>2.1266611973085934</v>
      </c>
      <c r="L1107" s="36"/>
      <c r="M1107" s="10">
        <f>1-H1107/MAX(H$8:H1107)</f>
        <v>6.153926840349877E-3</v>
      </c>
      <c r="N1107" s="10">
        <f>1-I1107/MAX(I$8:I1107)</f>
        <v>6.5552337376965086E-3</v>
      </c>
      <c r="O1107" s="10">
        <f>1-J1107/MAX(J$8:J1107)</f>
        <v>0.10886091364156592</v>
      </c>
      <c r="P1107" s="10">
        <f>1-K1107/MAX(K$8:K1107)</f>
        <v>6.5351683928293047E-3</v>
      </c>
      <c r="Q1107" s="36"/>
      <c r="R1107" s="10"/>
      <c r="S1107" s="10"/>
      <c r="T1107" s="10"/>
      <c r="U1107" s="11"/>
    </row>
    <row r="1108" spans="2:21" x14ac:dyDescent="0.25">
      <c r="B1108" s="32">
        <v>44426</v>
      </c>
      <c r="C1108" s="10">
        <f>'Equity Fund Metrics'!G1106</f>
        <v>-2.5501115423571252E-2</v>
      </c>
      <c r="D1108" s="10">
        <f>'Equity Fund Metrics'!H1106</f>
        <v>-1.0945010861796334E-2</v>
      </c>
      <c r="E1108" s="10">
        <f>'Equity Fund Metrics'!I1106</f>
        <v>-1.4556104561774919E-2</v>
      </c>
      <c r="F1108" s="10">
        <f>'Equity Fund Metrics'!J1106</f>
        <v>-1.1672816089885079E-2</v>
      </c>
      <c r="G1108" s="36"/>
      <c r="H1108" s="10">
        <f t="array" ref="H1108">PRODUCT(1+C$8:C1108)</f>
        <v>4.2714167621601185</v>
      </c>
      <c r="I1108" s="10">
        <f t="array" ref="I1108">PRODUCT(1+D$8:D1108)</f>
        <v>2.0153867226123867</v>
      </c>
      <c r="J1108" s="10">
        <f t="array" ref="J1108">PRODUCT(1+E$8:E1108)</f>
        <v>2.206899489205095</v>
      </c>
      <c r="K1108" s="10">
        <f t="array" ref="K1108">PRODUCT(1+F$8:F1108)</f>
        <v>2.1018370722669153</v>
      </c>
      <c r="L1108" s="36"/>
      <c r="M1108" s="10">
        <f>1-H1108/MAX(H$8:H1108)</f>
        <v>3.1498110265257173E-2</v>
      </c>
      <c r="N1108" s="10">
        <f>1-I1108/MAX(I$8:I1108)</f>
        <v>1.7428497495032169E-2</v>
      </c>
      <c r="O1108" s="10">
        <f>1-J1108/MAX(J$8:J1108)</f>
        <v>0.12183242736168387</v>
      </c>
      <c r="P1108" s="10">
        <f>1-K1108/MAX(K$8:K1108)</f>
        <v>1.8131700663948425E-2</v>
      </c>
      <c r="Q1108" s="36"/>
      <c r="R1108" s="10"/>
      <c r="S1108" s="10"/>
      <c r="T1108" s="10"/>
      <c r="U1108" s="11"/>
    </row>
    <row r="1109" spans="2:21" x14ac:dyDescent="0.25">
      <c r="B1109" s="32">
        <v>44427</v>
      </c>
      <c r="C1109" s="10">
        <f>'Equity Fund Metrics'!G1107</f>
        <v>2.3229914685667374E-3</v>
      </c>
      <c r="D1109" s="10">
        <f>'Equity Fund Metrics'!H1107</f>
        <v>1.5482855775696969E-3</v>
      </c>
      <c r="E1109" s="10">
        <f>'Equity Fund Metrics'!I1107</f>
        <v>7.7470589099704057E-4</v>
      </c>
      <c r="F1109" s="10">
        <f>'Equity Fund Metrics'!J1107</f>
        <v>1.5870208721195486E-3</v>
      </c>
      <c r="G1109" s="36"/>
      <c r="H1109" s="10">
        <f t="array" ref="H1109">PRODUCT(1+C$8:C1109)</f>
        <v>4.2813392268573089</v>
      </c>
      <c r="I1109" s="10">
        <f t="array" ref="I1109">PRODUCT(1+D$8:D1109)</f>
        <v>2.0185071168082329</v>
      </c>
      <c r="J1109" s="10">
        <f t="array" ref="J1109">PRODUCT(1+E$8:E1109)</f>
        <v>2.2086091872402207</v>
      </c>
      <c r="K1109" s="10">
        <f t="array" ref="K1109">PRODUCT(1+F$8:F1109)</f>
        <v>2.1051727315703976</v>
      </c>
      <c r="L1109" s="36"/>
      <c r="M1109" s="10">
        <f>1-H1109/MAX(H$8:H1109)</f>
        <v>2.9248288638112685E-2</v>
      </c>
      <c r="N1109" s="10">
        <f>1-I1109/MAX(I$8:I1109)</f>
        <v>1.5907196208772678E-2</v>
      </c>
      <c r="O1109" s="10">
        <f>1-J1109/MAX(J$8:J1109)</f>
        <v>0.12115210576987834</v>
      </c>
      <c r="P1109" s="10">
        <f>1-K1109/MAX(K$8:K1109)</f>
        <v>1.657345517922959E-2</v>
      </c>
      <c r="Q1109" s="36"/>
      <c r="R1109" s="10"/>
      <c r="S1109" s="10"/>
      <c r="T1109" s="10"/>
      <c r="U1109" s="11"/>
    </row>
    <row r="1110" spans="2:21" x14ac:dyDescent="0.25">
      <c r="B1110" s="32">
        <v>44428</v>
      </c>
      <c r="C1110" s="10">
        <f>'Equity Fund Metrics'!G1108</f>
        <v>1.0156860143778257E-2</v>
      </c>
      <c r="D1110" s="10">
        <f>'Equity Fund Metrics'!H1108</f>
        <v>7.9570984115437948E-3</v>
      </c>
      <c r="E1110" s="10">
        <f>'Equity Fund Metrics'!I1108</f>
        <v>2.199761732234462E-3</v>
      </c>
      <c r="F1110" s="10">
        <f>'Equity Fund Metrics'!J1108</f>
        <v>8.0670864981555179E-3</v>
      </c>
      <c r="G1110" s="36"/>
      <c r="H1110" s="10">
        <f t="array" ref="H1110">PRODUCT(1+C$8:C1110)</f>
        <v>4.3248241906125706</v>
      </c>
      <c r="I1110" s="10">
        <f t="array" ref="I1110">PRODUCT(1+D$8:D1110)</f>
        <v>2.0345685765810777</v>
      </c>
      <c r="J1110" s="10">
        <f t="array" ref="J1110">PRODUCT(1+E$8:E1110)</f>
        <v>2.2134676012117733</v>
      </c>
      <c r="K1110" s="10">
        <f t="array" ref="K1110">PRODUCT(1+F$8:F1110)</f>
        <v>2.1221553420895343</v>
      </c>
      <c r="L1110" s="36"/>
      <c r="M1110" s="10">
        <f>1-H1110/MAX(H$8:H1110)</f>
        <v>1.9388499271476567E-2</v>
      </c>
      <c r="N1110" s="10">
        <f>1-I1110/MAX(I$8:I1110)</f>
        <v>8.0766729229138079E-3</v>
      </c>
      <c r="O1110" s="10">
        <f>1-J1110/MAX(J$8:J1110)</f>
        <v>0.11921884980369601</v>
      </c>
      <c r="P1110" s="10">
        <f>1-K1110/MAX(K$8:K1110)</f>
        <v>8.6400681775782306E-3</v>
      </c>
      <c r="Q1110" s="36"/>
      <c r="R1110" s="10"/>
      <c r="S1110" s="10"/>
      <c r="T1110" s="10"/>
      <c r="U1110" s="11"/>
    </row>
    <row r="1111" spans="2:21" x14ac:dyDescent="0.25">
      <c r="B1111" s="32">
        <v>44431</v>
      </c>
      <c r="C1111" s="10">
        <f>'Equity Fund Metrics'!G1109</f>
        <v>1.0257207659411627E-2</v>
      </c>
      <c r="D1111" s="10">
        <f>'Equity Fund Metrics'!H1109</f>
        <v>8.7965342423883541E-3</v>
      </c>
      <c r="E1111" s="10">
        <f>'Equity Fund Metrics'!I1109</f>
        <v>1.4606734170232727E-3</v>
      </c>
      <c r="F1111" s="10">
        <f>'Equity Fund Metrics'!J1109</f>
        <v>8.8695679132395171E-3</v>
      </c>
      <c r="G1111" s="36"/>
      <c r="H1111" s="10">
        <f t="array" ref="H1111">PRODUCT(1+C$8:C1111)</f>
        <v>4.3691848104261304</v>
      </c>
      <c r="I1111" s="10">
        <f t="array" ref="I1111">PRODUCT(1+D$8:D1111)</f>
        <v>2.0524657287334604</v>
      </c>
      <c r="J1111" s="10">
        <f t="array" ref="J1111">PRODUCT(1+E$8:E1111)</f>
        <v>2.2167007544963058</v>
      </c>
      <c r="K1111" s="10">
        <f t="array" ref="K1111">PRODUCT(1+F$8:F1111)</f>
        <v>2.1409779430186417</v>
      </c>
      <c r="L1111" s="36"/>
      <c r="M1111" s="10">
        <f>1-H1111/MAX(H$8:H1111)</f>
        <v>9.3301634752968043E-3</v>
      </c>
      <c r="N1111" s="10">
        <f>1-I1111/MAX(I$8:I1111)</f>
        <v>0</v>
      </c>
      <c r="O1111" s="10">
        <f>1-J1111/MAX(J$8:J1111)</f>
        <v>0.117932316191389</v>
      </c>
      <c r="P1111" s="10">
        <f>1-K1111/MAX(K$8:K1111)</f>
        <v>0</v>
      </c>
      <c r="Q1111" s="36"/>
      <c r="R1111" s="10"/>
      <c r="S1111" s="10"/>
      <c r="T1111" s="10"/>
      <c r="U1111" s="11"/>
    </row>
    <row r="1112" spans="2:21" x14ac:dyDescent="0.25">
      <c r="B1112" s="32">
        <v>44432</v>
      </c>
      <c r="C1112" s="10">
        <f>'Equity Fund Metrics'!G1110</f>
        <v>-6.0135124154925279E-4</v>
      </c>
      <c r="D1112" s="10">
        <f>'Equity Fund Metrics'!H1110</f>
        <v>1.5874281314625094E-3</v>
      </c>
      <c r="E1112" s="10">
        <f>'Equity Fund Metrics'!I1110</f>
        <v>-2.1887793730117622E-3</v>
      </c>
      <c r="F1112" s="10">
        <f>'Equity Fund Metrics'!J1110</f>
        <v>1.4779891628119211E-3</v>
      </c>
      <c r="G1112" s="36"/>
      <c r="H1112" s="10">
        <f t="array" ref="H1112">PRODUCT(1+C$8:C1112)</f>
        <v>4.3665573957158221</v>
      </c>
      <c r="I1112" s="10">
        <f t="array" ref="I1112">PRODUCT(1+D$8:D1112)</f>
        <v>2.0557238705701146</v>
      </c>
      <c r="J1112" s="10">
        <f t="array" ref="J1112">PRODUCT(1+E$8:E1112)</f>
        <v>2.2118488856087248</v>
      </c>
      <c r="K1112" s="10">
        <f t="array" ref="K1112">PRODUCT(1+F$8:F1112)</f>
        <v>2.1441422852162426</v>
      </c>
      <c r="L1112" s="36"/>
      <c r="M1112" s="10">
        <f>1-H1112/MAX(H$8:H1112)</f>
        <v>9.9259040114564323E-3</v>
      </c>
      <c r="N1112" s="10">
        <f>1-I1112/MAX(I$8:I1112)</f>
        <v>0</v>
      </c>
      <c r="O1112" s="10">
        <f>1-J1112/MAX(J$8:J1112)</f>
        <v>0.11986296774330951</v>
      </c>
      <c r="P1112" s="10">
        <f>1-K1112/MAX(K$8:K1112)</f>
        <v>0</v>
      </c>
      <c r="Q1112" s="36"/>
      <c r="R1112" s="10"/>
      <c r="S1112" s="10"/>
      <c r="T1112" s="10"/>
      <c r="U1112" s="11"/>
    </row>
    <row r="1113" spans="2:21" x14ac:dyDescent="0.25">
      <c r="B1113" s="32">
        <v>44433</v>
      </c>
      <c r="C1113" s="10">
        <f>'Equity Fund Metrics'!G1111</f>
        <v>-8.4213243271359373E-3</v>
      </c>
      <c r="D1113" s="10">
        <f>'Equity Fund Metrics'!H1111</f>
        <v>2.0983334893831529E-3</v>
      </c>
      <c r="E1113" s="10">
        <f>'Equity Fund Metrics'!I1111</f>
        <v>-1.051965781651909E-2</v>
      </c>
      <c r="F1113" s="10">
        <f>'Equity Fund Metrics'!J1111</f>
        <v>1.5723505985571983E-3</v>
      </c>
      <c r="G1113" s="36"/>
      <c r="H1113" s="10">
        <f t="array" ref="H1113">PRODUCT(1+C$8:C1113)</f>
        <v>4.3297851996934451</v>
      </c>
      <c r="I1113" s="10">
        <f t="array" ref="I1113">PRODUCT(1+D$8:D1113)</f>
        <v>2.0600374648126563</v>
      </c>
      <c r="J1113" s="10">
        <f t="array" ref="J1113">PRODUCT(1+E$8:E1113)</f>
        <v>2.1885809921902721</v>
      </c>
      <c r="K1113" s="10">
        <f t="array" ref="K1113">PRODUCT(1+F$8:F1113)</f>
        <v>2.1475136286217942</v>
      </c>
      <c r="L1113" s="36"/>
      <c r="M1113" s="10">
        <f>1-H1113/MAX(H$8:H1113)</f>
        <v>1.8263639081671945E-2</v>
      </c>
      <c r="N1113" s="10">
        <f>1-I1113/MAX(I$8:I1113)</f>
        <v>0</v>
      </c>
      <c r="O1113" s="10">
        <f>1-J1113/MAX(J$8:J1113)</f>
        <v>0.12912170815429647</v>
      </c>
      <c r="P1113" s="10">
        <f>1-K1113/MAX(K$8:K1113)</f>
        <v>0</v>
      </c>
      <c r="Q1113" s="36"/>
      <c r="R1113" s="10"/>
      <c r="S1113" s="10"/>
      <c r="T1113" s="10"/>
      <c r="U1113" s="11"/>
    </row>
    <row r="1114" spans="2:21" x14ac:dyDescent="0.25">
      <c r="B1114" s="32">
        <v>44434</v>
      </c>
      <c r="C1114" s="10">
        <f>'Equity Fund Metrics'!G1112</f>
        <v>-5.5271045523435092E-3</v>
      </c>
      <c r="D1114" s="10">
        <f>'Equity Fund Metrics'!H1112</f>
        <v>-5.9032060392448793E-3</v>
      </c>
      <c r="E1114" s="10">
        <f>'Equity Fund Metrics'!I1112</f>
        <v>3.7610148690137013E-4</v>
      </c>
      <c r="F1114" s="10">
        <f>'Equity Fund Metrics'!J1112</f>
        <v>-5.8844009648998108E-3</v>
      </c>
      <c r="G1114" s="36"/>
      <c r="H1114" s="10">
        <f t="array" ref="H1114">PRODUCT(1+C$8:C1114)</f>
        <v>4.3058540242055496</v>
      </c>
      <c r="I1114" s="10">
        <f t="array" ref="I1114">PRODUCT(1+D$8:D1114)</f>
        <v>2.0478766392093033</v>
      </c>
      <c r="J1114" s="10">
        <f t="array" ref="J1114">PRODUCT(1+E$8:E1114)</f>
        <v>2.1894041207556389</v>
      </c>
      <c r="K1114" s="10">
        <f t="array" ref="K1114">PRODUCT(1+F$8:F1114)</f>
        <v>2.1348767973533964</v>
      </c>
      <c r="L1114" s="36"/>
      <c r="M1114" s="10">
        <f>1-H1114/MAX(H$8:H1114)</f>
        <v>2.3689798591304823E-2</v>
      </c>
      <c r="N1114" s="10">
        <f>1-I1114/MAX(I$8:I1114)</f>
        <v>5.9032060392449903E-3</v>
      </c>
      <c r="O1114" s="10">
        <f>1-J1114/MAX(J$8:J1114)</f>
        <v>0.12879416953382317</v>
      </c>
      <c r="P1114" s="10">
        <f>1-K1114/MAX(K$8:K1114)</f>
        <v>5.8844009648999496E-3</v>
      </c>
      <c r="Q1114" s="36"/>
      <c r="R1114" s="10"/>
      <c r="S1114" s="10"/>
      <c r="T1114" s="10"/>
      <c r="U1114" s="11"/>
    </row>
    <row r="1115" spans="2:21" x14ac:dyDescent="0.25">
      <c r="B1115" s="32">
        <v>44435</v>
      </c>
      <c r="C1115" s="10">
        <f>'Equity Fund Metrics'!G1113</f>
        <v>7.1846321878987762E-3</v>
      </c>
      <c r="D1115" s="10">
        <f>'Equity Fund Metrics'!H1113</f>
        <v>8.9410230454614048E-3</v>
      </c>
      <c r="E1115" s="10">
        <f>'Equity Fund Metrics'!I1113</f>
        <v>-1.7563908575626286E-3</v>
      </c>
      <c r="F1115" s="10">
        <f>'Equity Fund Metrics'!J1113</f>
        <v>8.8532035025832723E-3</v>
      </c>
      <c r="G1115" s="36"/>
      <c r="H1115" s="10">
        <f t="array" ref="H1115">PRODUCT(1+C$8:C1115)</f>
        <v>4.3367900016242507</v>
      </c>
      <c r="I1115" s="10">
        <f t="array" ref="I1115">PRODUCT(1+D$8:D1115)</f>
        <v>2.0661867514347358</v>
      </c>
      <c r="J1115" s="10">
        <f t="array" ref="J1115">PRODUCT(1+E$8:E1115)</f>
        <v>2.1855586713744337</v>
      </c>
      <c r="K1115" s="10">
        <f t="array" ref="K1115">PRODUCT(1+F$8:F1115)</f>
        <v>2.1537772960933093</v>
      </c>
      <c r="L1115" s="36"/>
      <c r="M1115" s="10">
        <f>1-H1115/MAX(H$8:H1115)</f>
        <v>1.6675368892889897E-2</v>
      </c>
      <c r="N1115" s="10">
        <f>1-I1115/MAX(I$8:I1115)</f>
        <v>0</v>
      </c>
      <c r="O1115" s="10">
        <f>1-J1115/MAX(J$8:J1115)</f>
        <v>0.13032434748950927</v>
      </c>
      <c r="P1115" s="10">
        <f>1-K1115/MAX(K$8:K1115)</f>
        <v>0</v>
      </c>
      <c r="Q1115" s="36"/>
      <c r="R1115" s="10"/>
      <c r="S1115" s="10"/>
      <c r="T1115" s="10"/>
      <c r="U1115" s="11"/>
    </row>
    <row r="1116" spans="2:21" x14ac:dyDescent="0.25">
      <c r="B1116" s="32">
        <v>44438</v>
      </c>
      <c r="C1116" s="10">
        <f>'Equity Fund Metrics'!G1114</f>
        <v>3.0417158665435817E-2</v>
      </c>
      <c r="D1116" s="10">
        <f>'Equity Fund Metrics'!H1114</f>
        <v>4.3974583367079045E-3</v>
      </c>
      <c r="E1116" s="10">
        <f>'Equity Fund Metrics'!I1114</f>
        <v>2.6019700328727913E-2</v>
      </c>
      <c r="F1116" s="10">
        <f>'Equity Fund Metrics'!J1114</f>
        <v>5.6984433531443003E-3</v>
      </c>
      <c r="G1116" s="36"/>
      <c r="H1116" s="10">
        <f t="array" ref="H1116">PRODUCT(1+C$8:C1116)</f>
        <v>4.4687028312023314</v>
      </c>
      <c r="I1116" s="10">
        <f t="array" ref="I1116">PRODUCT(1+D$8:D1116)</f>
        <v>2.0752727215900277</v>
      </c>
      <c r="J1116" s="10">
        <f t="array" ref="J1116">PRODUCT(1+E$8:E1116)</f>
        <v>2.2424262530544494</v>
      </c>
      <c r="K1116" s="10">
        <f t="array" ref="K1116">PRODUCT(1+F$8:F1116)</f>
        <v>2.1660504740103854</v>
      </c>
      <c r="L1116" s="36"/>
      <c r="M1116" s="10">
        <f>1-H1116/MAX(H$8:H1116)</f>
        <v>0</v>
      </c>
      <c r="N1116" s="10">
        <f>1-I1116/MAX(I$8:I1116)</f>
        <v>0</v>
      </c>
      <c r="O1116" s="10">
        <f>1-J1116/MAX(J$8:J1116)</f>
        <v>0.10769564762799533</v>
      </c>
      <c r="P1116" s="10">
        <f>1-K1116/MAX(K$8:K1116)</f>
        <v>0</v>
      </c>
      <c r="Q1116" s="36"/>
      <c r="R1116" s="10"/>
      <c r="S1116" s="10"/>
      <c r="T1116" s="10"/>
      <c r="U1116" s="11"/>
    </row>
    <row r="1117" spans="2:21" x14ac:dyDescent="0.25">
      <c r="B1117" s="32">
        <v>44439</v>
      </c>
      <c r="C1117" s="10">
        <f>'Equity Fund Metrics'!G1115</f>
        <v>-8.4247830976370564E-3</v>
      </c>
      <c r="D1117" s="10">
        <f>'Equity Fund Metrics'!H1115</f>
        <v>-1.4814588666011153E-3</v>
      </c>
      <c r="E1117" s="10">
        <f>'Equity Fund Metrics'!I1115</f>
        <v>-6.9433242310359411E-3</v>
      </c>
      <c r="F1117" s="10">
        <f>'Equity Fund Metrics'!J1115</f>
        <v>-1.8286250781529123E-3</v>
      </c>
      <c r="G1117" s="36"/>
      <c r="H1117" s="10">
        <f t="array" ref="H1117">PRODUCT(1+C$8:C1117)</f>
        <v>4.4310549791216554</v>
      </c>
      <c r="I1117" s="10">
        <f t="array" ref="I1117">PRODUCT(1+D$8:D1117)</f>
        <v>2.0721982904160128</v>
      </c>
      <c r="J1117" s="10">
        <f t="array" ref="J1117">PRODUCT(1+E$8:E1117)</f>
        <v>2.2268563605153053</v>
      </c>
      <c r="K1117" s="10">
        <f t="array" ref="K1117">PRODUCT(1+F$8:F1117)</f>
        <v>2.162089579793065</v>
      </c>
      <c r="L1117" s="36"/>
      <c r="M1117" s="10">
        <f>1-H1117/MAX(H$8:H1117)</f>
        <v>8.4247830976369453E-3</v>
      </c>
      <c r="N1117" s="10">
        <f>1-I1117/MAX(I$8:I1117)</f>
        <v>1.4814588666011153E-3</v>
      </c>
      <c r="O1117" s="10">
        <f>1-J1117/MAX(J$8:J1117)</f>
        <v>0.1138912060592786</v>
      </c>
      <c r="P1117" s="10">
        <f>1-K1117/MAX(K$8:K1117)</f>
        <v>1.8286250781529567E-3</v>
      </c>
      <c r="Q1117" s="36"/>
      <c r="R1117" s="10"/>
      <c r="S1117" s="10"/>
      <c r="T1117" s="10"/>
      <c r="U1117" s="11"/>
    </row>
    <row r="1118" spans="2:21" x14ac:dyDescent="0.25">
      <c r="B1118" s="32">
        <v>44440</v>
      </c>
      <c r="C1118" s="10">
        <f>'Equity Fund Metrics'!G1116</f>
        <v>4.4787022556382894E-3</v>
      </c>
      <c r="D1118" s="10">
        <f>'Equity Fund Metrics'!H1116</f>
        <v>5.3145203725479817E-4</v>
      </c>
      <c r="E1118" s="10">
        <f>'Equity Fund Metrics'!I1116</f>
        <v>3.9472502183834912E-3</v>
      </c>
      <c r="F1118" s="10">
        <f>'Equity Fund Metrics'!J1116</f>
        <v>7.2881454817397273E-4</v>
      </c>
      <c r="G1118" s="36"/>
      <c r="H1118" s="10">
        <f t="array" ref="H1118">PRODUCT(1+C$8:C1118)</f>
        <v>4.4509003550515045</v>
      </c>
      <c r="I1118" s="10">
        <f t="array" ref="I1118">PRODUCT(1+D$8:D1118)</f>
        <v>2.0732995644190502</v>
      </c>
      <c r="J1118" s="10">
        <f t="array" ref="J1118">PRODUCT(1+E$8:E1118)</f>
        <v>2.235646319770658</v>
      </c>
      <c r="K1118" s="10">
        <f t="array" ref="K1118">PRODUCT(1+F$8:F1118)</f>
        <v>2.1636653421332732</v>
      </c>
      <c r="L1118" s="36"/>
      <c r="M1118" s="10">
        <f>1-H1118/MAX(H$8:H1118)</f>
        <v>3.9838129370614039E-3</v>
      </c>
      <c r="N1118" s="10">
        <f>1-I1118/MAX(I$8:I1118)</f>
        <v>9.5079415367915754E-4</v>
      </c>
      <c r="O1118" s="10">
        <f>1-J1118/MAX(J$8:J1118)</f>
        <v>0.11039351292888466</v>
      </c>
      <c r="P1118" s="10">
        <f>1-K1118/MAX(K$8:K1118)</f>
        <v>1.1011432585391612E-3</v>
      </c>
      <c r="Q1118" s="36"/>
      <c r="R1118" s="10"/>
      <c r="S1118" s="10"/>
      <c r="T1118" s="10"/>
      <c r="U1118" s="11"/>
    </row>
    <row r="1119" spans="2:21" x14ac:dyDescent="0.25">
      <c r="B1119" s="32">
        <v>44441</v>
      </c>
      <c r="C1119" s="10">
        <f>'Equity Fund Metrics'!G1117</f>
        <v>7.4748962391280038E-3</v>
      </c>
      <c r="D1119" s="10">
        <f>'Equity Fund Metrics'!H1117</f>
        <v>3.0766508570849727E-3</v>
      </c>
      <c r="E1119" s="10">
        <f>'Equity Fund Metrics'!I1117</f>
        <v>4.3982453820430312E-3</v>
      </c>
      <c r="F1119" s="10">
        <f>'Equity Fund Metrics'!J1117</f>
        <v>3.2965631261871239E-3</v>
      </c>
      <c r="G1119" s="36"/>
      <c r="H1119" s="10">
        <f t="array" ref="H1119">PRODUCT(1+C$8:C1119)</f>
        <v>4.4841703733762124</v>
      </c>
      <c r="I1119" s="10">
        <f t="array" ref="I1119">PRODUCT(1+D$8:D1119)</f>
        <v>2.079678383300914</v>
      </c>
      <c r="J1119" s="10">
        <f t="array" ref="J1119">PRODUCT(1+E$8:E1119)</f>
        <v>2.2454792408724709</v>
      </c>
      <c r="K1119" s="10">
        <f t="array" ref="K1119">PRODUCT(1+F$8:F1119)</f>
        <v>2.170798001517559</v>
      </c>
      <c r="L1119" s="36"/>
      <c r="M1119" s="10">
        <f>1-H1119/MAX(H$8:H1119)</f>
        <v>0</v>
      </c>
      <c r="N1119" s="10">
        <f>1-I1119/MAX(I$8:I1119)</f>
        <v>0</v>
      </c>
      <c r="O1119" s="10">
        <f>1-J1119/MAX(J$8:J1119)</f>
        <v>0.10648080530528858</v>
      </c>
      <c r="P1119" s="10">
        <f>1-K1119/MAX(K$8:K1119)</f>
        <v>0</v>
      </c>
      <c r="Q1119" s="36"/>
      <c r="R1119" s="10"/>
      <c r="S1119" s="10"/>
      <c r="T1119" s="10"/>
      <c r="U1119" s="11"/>
    </row>
    <row r="1120" spans="2:21" x14ac:dyDescent="0.25">
      <c r="B1120" s="32">
        <v>44442</v>
      </c>
      <c r="C1120" s="10">
        <f>'Equity Fund Metrics'!G1118</f>
        <v>4.2304740514880201E-3</v>
      </c>
      <c r="D1120" s="10">
        <f>'Equity Fund Metrics'!H1118</f>
        <v>-2.4277124807692285E-4</v>
      </c>
      <c r="E1120" s="10">
        <f>'Equity Fund Metrics'!I1118</f>
        <v>4.473245299564943E-3</v>
      </c>
      <c r="F1120" s="10">
        <f>'Equity Fund Metrics'!J1118</f>
        <v>-1.9108983098675675E-5</v>
      </c>
      <c r="G1120" s="36"/>
      <c r="H1120" s="10">
        <f t="array" ref="H1120">PRODUCT(1+C$8:C1120)</f>
        <v>4.5031405397832316</v>
      </c>
      <c r="I1120" s="10">
        <f t="array" ref="I1120">PRODUCT(1+D$8:D1120)</f>
        <v>2.0791734971842013</v>
      </c>
      <c r="J1120" s="10">
        <f t="array" ref="J1120">PRODUCT(1+E$8:E1120)</f>
        <v>2.2555238203319745</v>
      </c>
      <c r="K1120" s="10">
        <f t="array" ref="K1120">PRODUCT(1+F$8:F1120)</f>
        <v>2.1707565197752374</v>
      </c>
      <c r="L1120" s="36"/>
      <c r="M1120" s="10">
        <f>1-H1120/MAX(H$8:H1120)</f>
        <v>0</v>
      </c>
      <c r="N1120" s="10">
        <f>1-I1120/MAX(I$8:I1120)</f>
        <v>2.4277124807703387E-4</v>
      </c>
      <c r="O1120" s="10">
        <f>1-J1120/MAX(J$8:J1120)</f>
        <v>0.10248387476754928</v>
      </c>
      <c r="P1120" s="10">
        <f>1-K1120/MAX(K$8:K1120)</f>
        <v>1.9108983098647947E-5</v>
      </c>
      <c r="Q1120" s="36"/>
      <c r="R1120" s="10"/>
      <c r="S1120" s="10"/>
      <c r="T1120" s="10"/>
      <c r="U1120" s="11"/>
    </row>
    <row r="1121" spans="2:21" x14ac:dyDescent="0.25">
      <c r="B1121" s="32">
        <v>44446</v>
      </c>
      <c r="C1121" s="10">
        <f>'Equity Fund Metrics'!G1119</f>
        <v>1.5489329295503174E-2</v>
      </c>
      <c r="D1121" s="10">
        <f>'Equity Fund Metrics'!H1119</f>
        <v>-3.5755896743704385E-3</v>
      </c>
      <c r="E1121" s="10">
        <f>'Equity Fund Metrics'!I1119</f>
        <v>1.9064918969873612E-2</v>
      </c>
      <c r="F1121" s="10">
        <f>'Equity Fund Metrics'!J1119</f>
        <v>-2.6223437258767576E-3</v>
      </c>
      <c r="G1121" s="36"/>
      <c r="H1121" s="10">
        <f t="array" ref="H1121">PRODUCT(1+C$8:C1121)</f>
        <v>4.5728911664678638</v>
      </c>
      <c r="I1121" s="10">
        <f t="array" ref="I1121">PRODUCT(1+D$8:D1121)</f>
        <v>2.0717392258964447</v>
      </c>
      <c r="J1121" s="10">
        <f t="array" ref="J1121">PRODUCT(1+E$8:E1121)</f>
        <v>2.2985251992012237</v>
      </c>
      <c r="K1121" s="10">
        <f t="array" ref="K1121">PRODUCT(1+F$8:F1121)</f>
        <v>2.1650640500351988</v>
      </c>
      <c r="L1121" s="36"/>
      <c r="M1121" s="10">
        <f>1-H1121/MAX(H$8:H1121)</f>
        <v>0</v>
      </c>
      <c r="N1121" s="10">
        <f>1-I1121/MAX(I$8:I1121)</f>
        <v>3.8174928720796641E-3</v>
      </c>
      <c r="O1121" s="10">
        <f>1-J1121/MAX(J$8:J1121)</f>
        <v>8.5372802565837569E-2</v>
      </c>
      <c r="P1121" s="10">
        <f>1-K1121/MAX(K$8:K1121)</f>
        <v>2.6414025986534195E-3</v>
      </c>
      <c r="Q1121" s="36"/>
      <c r="R1121" s="10"/>
      <c r="S1121" s="10"/>
      <c r="T1121" s="10"/>
      <c r="U1121" s="11"/>
    </row>
    <row r="1122" spans="2:21" x14ac:dyDescent="0.25">
      <c r="B1122" s="32">
        <v>44447</v>
      </c>
      <c r="C1122" s="10">
        <f>'Equity Fund Metrics'!G1120</f>
        <v>-1.008366123664084E-2</v>
      </c>
      <c r="D1122" s="10">
        <f>'Equity Fund Metrics'!H1120</f>
        <v>-1.2182348305671553E-3</v>
      </c>
      <c r="E1122" s="10">
        <f>'Equity Fund Metrics'!I1120</f>
        <v>-8.8654264060736843E-3</v>
      </c>
      <c r="F1122" s="10">
        <f>'Equity Fund Metrics'!J1120</f>
        <v>-1.6615061508708394E-3</v>
      </c>
      <c r="G1122" s="36"/>
      <c r="H1122" s="10">
        <f t="array" ref="H1122">PRODUCT(1+C$8:C1122)</f>
        <v>4.5267796810731742</v>
      </c>
      <c r="I1122" s="10">
        <f t="array" ref="I1122">PRODUCT(1+D$8:D1122)</f>
        <v>2.0692153610116053</v>
      </c>
      <c r="J1122" s="10">
        <f t="array" ref="J1122">PRODUCT(1+E$8:E1122)</f>
        <v>2.2781477932051994</v>
      </c>
      <c r="K1122" s="10">
        <f t="array" ref="K1122">PRODUCT(1+F$8:F1122)</f>
        <v>2.1614667827990361</v>
      </c>
      <c r="L1122" s="36"/>
      <c r="M1122" s="10">
        <f>1-H1122/MAX(H$8:H1122)</f>
        <v>1.0083661236640951E-2</v>
      </c>
      <c r="N1122" s="10">
        <f>1-I1122/MAX(I$8:I1122)</f>
        <v>5.0310770998646115E-3</v>
      </c>
      <c r="O1122" s="10">
        <f>1-J1122/MAX(J$8:J1122)</f>
        <v>9.3481362673683566E-2</v>
      </c>
      <c r="P1122" s="10">
        <f>1-K1122/MAX(K$8:K1122)</f>
        <v>4.2985200428595771E-3</v>
      </c>
      <c r="Q1122" s="36"/>
      <c r="R1122" s="10"/>
      <c r="S1122" s="10"/>
      <c r="T1122" s="10"/>
      <c r="U1122" s="11"/>
    </row>
    <row r="1123" spans="2:21" x14ac:dyDescent="0.25">
      <c r="B1123" s="32">
        <v>44448</v>
      </c>
      <c r="C1123" s="10">
        <f>'Equity Fund Metrics'!G1121</f>
        <v>-6.7048684994078789E-3</v>
      </c>
      <c r="D1123" s="10">
        <f>'Equity Fund Metrics'!H1121</f>
        <v>-4.2801631415785302E-3</v>
      </c>
      <c r="E1123" s="10">
        <f>'Equity Fund Metrics'!I1121</f>
        <v>-2.4247053578293487E-3</v>
      </c>
      <c r="F1123" s="10">
        <f>'Equity Fund Metrics'!J1121</f>
        <v>-4.4013984094699969E-3</v>
      </c>
      <c r="G1123" s="36"/>
      <c r="H1123" s="10">
        <f t="array" ref="H1123">PRODUCT(1+C$8:C1123)</f>
        <v>4.4964282185857867</v>
      </c>
      <c r="I1123" s="10">
        <f t="array" ref="I1123">PRODUCT(1+D$8:D1123)</f>
        <v>2.0603587816914155</v>
      </c>
      <c r="J1123" s="10">
        <f t="array" ref="J1123">PRODUCT(1+E$8:E1123)</f>
        <v>2.2726239560450878</v>
      </c>
      <c r="K1123" s="10">
        <f t="array" ref="K1123">PRODUCT(1+F$8:F1123)</f>
        <v>2.1519533063391023</v>
      </c>
      <c r="L1123" s="36"/>
      <c r="M1123" s="10">
        <f>1-H1123/MAX(H$8:H1123)</f>
        <v>1.6720920113464599E-2</v>
      </c>
      <c r="N1123" s="10">
        <f>1-I1123/MAX(I$8:I1123)</f>
        <v>9.2897064106778338E-3</v>
      </c>
      <c r="O1123" s="10">
        <f>1-J1123/MAX(J$8:J1123)</f>
        <v>9.5679403270580776E-2</v>
      </c>
      <c r="P1123" s="10">
        <f>1-K1123/MAX(K$8:K1123)</f>
        <v>8.6809989530498566E-3</v>
      </c>
      <c r="Q1123" s="36"/>
      <c r="R1123" s="10"/>
      <c r="S1123" s="10"/>
      <c r="T1123" s="10"/>
      <c r="U1123" s="11"/>
    </row>
    <row r="1124" spans="2:21" x14ac:dyDescent="0.25">
      <c r="B1124" s="32">
        <v>44449</v>
      </c>
      <c r="C1124" s="10">
        <f>'Equity Fund Metrics'!G1122</f>
        <v>-3.3101950149296622E-2</v>
      </c>
      <c r="D1124" s="10">
        <f>'Equity Fund Metrics'!H1122</f>
        <v>-7.8845631912035641E-3</v>
      </c>
      <c r="E1124" s="10">
        <f>'Equity Fund Metrics'!I1122</f>
        <v>-2.5217386958093058E-2</v>
      </c>
      <c r="F1124" s="10">
        <f>'Equity Fund Metrics'!J1122</f>
        <v>-9.1454325391082166E-3</v>
      </c>
      <c r="G1124" s="36"/>
      <c r="H1124" s="10">
        <f t="array" ref="H1124">PRODUCT(1+C$8:C1124)</f>
        <v>4.3475876758442693</v>
      </c>
      <c r="I1124" s="10">
        <f t="array" ref="I1124">PRODUCT(1+D$8:D1124)</f>
        <v>2.0441137526806186</v>
      </c>
      <c r="J1124" s="10">
        <f t="array" ref="J1124">PRODUCT(1+E$8:E1124)</f>
        <v>2.2153143183352664</v>
      </c>
      <c r="K1124" s="10">
        <f t="array" ref="K1124">PRODUCT(1+F$8:F1124)</f>
        <v>2.1322727625486673</v>
      </c>
      <c r="L1124" s="36"/>
      <c r="M1124" s="10">
        <f>1-H1124/MAX(H$8:H1124)</f>
        <v>4.9269375198714993E-2</v>
      </c>
      <c r="N1124" s="10">
        <f>1-I1124/MAX(I$8:I1124)</f>
        <v>1.7101024324658542E-2</v>
      </c>
      <c r="O1124" s="10">
        <f>1-J1124/MAX(J$8:J1124)</f>
        <v>0.11848400569248019</v>
      </c>
      <c r="P1124" s="10">
        <f>1-K1124/MAX(K$8:K1124)</f>
        <v>1.7747040001860892E-2</v>
      </c>
      <c r="Q1124" s="36"/>
      <c r="R1124" s="10"/>
      <c r="S1124" s="10"/>
      <c r="T1124" s="10"/>
      <c r="U1124" s="11"/>
    </row>
    <row r="1125" spans="2:21" x14ac:dyDescent="0.25">
      <c r="B1125" s="32">
        <v>44452</v>
      </c>
      <c r="C1125" s="10">
        <f>'Equity Fund Metrics'!G1123</f>
        <v>3.8934848219502882E-3</v>
      </c>
      <c r="D1125" s="10">
        <f>'Equity Fund Metrics'!H1123</f>
        <v>2.5592706988311065E-3</v>
      </c>
      <c r="E1125" s="10">
        <f>'Equity Fund Metrics'!I1123</f>
        <v>1.3342141231191817E-3</v>
      </c>
      <c r="F1125" s="10">
        <f>'Equity Fund Metrics'!J1123</f>
        <v>2.6259814049870655E-3</v>
      </c>
      <c r="G1125" s="36"/>
      <c r="H1125" s="10">
        <f t="array" ref="H1125">PRODUCT(1+C$8:C1125)</f>
        <v>4.3645149424722671</v>
      </c>
      <c r="I1125" s="10">
        <f t="array" ref="I1125">PRODUCT(1+D$8:D1125)</f>
        <v>2.0493451931129316</v>
      </c>
      <c r="J1125" s="10">
        <f t="array" ref="J1125">PRODUCT(1+E$8:E1125)</f>
        <v>2.2182700219859375</v>
      </c>
      <c r="K1125" s="10">
        <f t="array" ref="K1125">PRODUCT(1+F$8:F1125)</f>
        <v>2.1378720711734807</v>
      </c>
      <c r="L1125" s="36"/>
      <c r="M1125" s="10">
        <f>1-H1125/MAX(H$8:H1125)</f>
        <v>4.5567719941287832E-2</v>
      </c>
      <c r="N1125" s="10">
        <f>1-I1125/MAX(I$8:I1125)</f>
        <v>1.4585519776301625E-2</v>
      </c>
      <c r="O1125" s="10">
        <f>1-J1125/MAX(J$8:J1125)</f>
        <v>0.11730787460311964</v>
      </c>
      <c r="P1125" s="10">
        <f>1-K1125/MAX(K$8:K1125)</f>
        <v>1.5167661993912174E-2</v>
      </c>
      <c r="Q1125" s="36"/>
      <c r="R1125" s="10"/>
      <c r="S1125" s="10"/>
      <c r="T1125" s="10"/>
      <c r="U1125" s="11"/>
    </row>
    <row r="1126" spans="2:21" x14ac:dyDescent="0.25">
      <c r="B1126" s="32">
        <v>44453</v>
      </c>
      <c r="C1126" s="10">
        <f>'Equity Fund Metrics'!G1124</f>
        <v>-9.5621389144678881E-3</v>
      </c>
      <c r="D1126" s="10">
        <f>'Equity Fund Metrics'!H1124</f>
        <v>-5.3965579897421456E-3</v>
      </c>
      <c r="E1126" s="10">
        <f>'Equity Fund Metrics'!I1124</f>
        <v>-4.1655809247257425E-3</v>
      </c>
      <c r="F1126" s="10">
        <f>'Equity Fund Metrics'!J1124</f>
        <v>-5.6048370359784326E-3</v>
      </c>
      <c r="G1126" s="36"/>
      <c r="H1126" s="10">
        <f t="array" ref="H1126">PRODUCT(1+C$8:C1126)</f>
        <v>4.3227808442980766</v>
      </c>
      <c r="I1126" s="10">
        <f t="array" ref="I1126">PRODUCT(1+D$8:D1126)</f>
        <v>2.0382857829372982</v>
      </c>
      <c r="J1126" s="10">
        <f t="array" ref="J1126">PRODUCT(1+E$8:E1126)</f>
        <v>2.2090296386964621</v>
      </c>
      <c r="K1126" s="10">
        <f t="array" ref="K1126">PRODUCT(1+F$8:F1126)</f>
        <v>2.1258896466107835</v>
      </c>
      <c r="L1126" s="36"/>
      <c r="M1126" s="10">
        <f>1-H1126/MAX(H$8:H1126)</f>
        <v>5.4694133987661542E-2</v>
      </c>
      <c r="N1126" s="10">
        <f>1-I1126/MAX(I$8:I1126)</f>
        <v>1.990336616276045E-2</v>
      </c>
      <c r="O1126" s="10">
        <f>1-J1126/MAX(J$8:J1126)</f>
        <v>0.12098480008307844</v>
      </c>
      <c r="P1126" s="10">
        <f>1-K1126/MAX(K$8:K1126)</f>
        <v>2.0687486756197915E-2</v>
      </c>
      <c r="Q1126" s="36"/>
      <c r="R1126" s="10"/>
      <c r="S1126" s="10"/>
      <c r="T1126" s="10"/>
      <c r="U1126" s="11"/>
    </row>
    <row r="1127" spans="2:21" x14ac:dyDescent="0.25">
      <c r="B1127" s="32">
        <v>44454</v>
      </c>
      <c r="C1127" s="10">
        <f>'Equity Fund Metrics'!G1125</f>
        <v>6.1436603158644409E-3</v>
      </c>
      <c r="D1127" s="10">
        <f>'Equity Fund Metrics'!H1125</f>
        <v>8.3526695335267576E-3</v>
      </c>
      <c r="E1127" s="10">
        <f>'Equity Fund Metrics'!I1125</f>
        <v>-2.2090092176623166E-3</v>
      </c>
      <c r="F1127" s="10">
        <f>'Equity Fund Metrics'!J1125</f>
        <v>8.2422190726436414E-3</v>
      </c>
      <c r="G1127" s="36"/>
      <c r="H1127" s="10">
        <f t="array" ref="H1127">PRODUCT(1+C$8:C1127)</f>
        <v>4.3493385414253698</v>
      </c>
      <c r="I1127" s="10">
        <f t="array" ref="I1127">PRODUCT(1+D$8:D1127)</f>
        <v>2.0553109104970595</v>
      </c>
      <c r="J1127" s="10">
        <f t="array" ref="J1127">PRODUCT(1+E$8:E1127)</f>
        <v>2.2041498718624921</v>
      </c>
      <c r="K1127" s="10">
        <f t="array" ref="K1127">PRODUCT(1+F$8:F1127)</f>
        <v>2.1434116948024147</v>
      </c>
      <c r="L1127" s="36"/>
      <c r="M1127" s="10">
        <f>1-H1127/MAX(H$8:H1127)</f>
        <v>4.8886495852287659E-2</v>
      </c>
      <c r="N1127" s="10">
        <f>1-I1127/MAX(I$8:I1127)</f>
        <v>1.1716942869395952E-2</v>
      </c>
      <c r="O1127" s="10">
        <f>1-J1127/MAX(J$8:J1127)</f>
        <v>0.12292655276216036</v>
      </c>
      <c r="P1127" s="10">
        <f>1-K1127/MAX(K$8:K1127)</f>
        <v>1.2615778481461226E-2</v>
      </c>
      <c r="Q1127" s="36"/>
      <c r="R1127" s="10"/>
      <c r="S1127" s="10"/>
      <c r="T1127" s="10"/>
      <c r="U1127" s="11"/>
    </row>
    <row r="1128" spans="2:21" x14ac:dyDescent="0.25">
      <c r="B1128" s="32">
        <v>44455</v>
      </c>
      <c r="C1128" s="10">
        <f>'Equity Fund Metrics'!G1126</f>
        <v>-1.610441525453532E-3</v>
      </c>
      <c r="D1128" s="10">
        <f>'Equity Fund Metrics'!H1126</f>
        <v>-1.5852994526011077E-3</v>
      </c>
      <c r="E1128" s="10">
        <f>'Equity Fund Metrics'!I1126</f>
        <v>-2.5142072852424313E-5</v>
      </c>
      <c r="F1128" s="10">
        <f>'Equity Fund Metrics'!J1126</f>
        <v>-1.5865565562437288E-3</v>
      </c>
      <c r="G1128" s="36"/>
      <c r="H1128" s="10">
        <f t="array" ref="H1128">PRODUCT(1+C$8:C1128)</f>
        <v>4.3423341860300031</v>
      </c>
      <c r="I1128" s="10">
        <f t="array" ref="I1128">PRODUCT(1+D$8:D1128)</f>
        <v>2.0520526272357236</v>
      </c>
      <c r="J1128" s="10">
        <f t="array" ref="J1128">PRODUCT(1+E$8:E1128)</f>
        <v>2.2040944549658361</v>
      </c>
      <c r="K1128" s="10">
        <f t="array" ref="K1128">PRODUCT(1+F$8:F1128)</f>
        <v>2.1400110509252963</v>
      </c>
      <c r="L1128" s="36"/>
      <c r="M1128" s="10">
        <f>1-H1128/MAX(H$8:H1128)</f>
        <v>5.0418208534786624E-2</v>
      </c>
      <c r="N1128" s="10">
        <f>1-I1128/MAX(I$8:I1128)</f>
        <v>1.3283667458879989E-2</v>
      </c>
      <c r="O1128" s="10">
        <f>1-J1128/MAX(J$8:J1128)</f>
        <v>0.12294860420666764</v>
      </c>
      <c r="P1128" s="10">
        <f>1-K1128/MAX(K$8:K1128)</f>
        <v>1.4182319391643161E-2</v>
      </c>
      <c r="Q1128" s="36"/>
      <c r="R1128" s="10"/>
      <c r="S1128" s="10"/>
      <c r="T1128" s="10"/>
      <c r="U1128" s="11"/>
    </row>
    <row r="1129" spans="2:21" x14ac:dyDescent="0.25">
      <c r="B1129" s="32">
        <v>44456</v>
      </c>
      <c r="C1129" s="10">
        <f>'Equity Fund Metrics'!G1127</f>
        <v>-1.834788420998168E-2</v>
      </c>
      <c r="D1129" s="10">
        <f>'Equity Fund Metrics'!H1127</f>
        <v>-9.7410988471157145E-3</v>
      </c>
      <c r="E1129" s="10">
        <f>'Equity Fund Metrics'!I1127</f>
        <v>-8.6067853628659652E-3</v>
      </c>
      <c r="F1129" s="10">
        <f>'Equity Fund Metrics'!J1127</f>
        <v>-1.0171438115259012E-2</v>
      </c>
      <c r="G1129" s="36"/>
      <c r="H1129" s="10">
        <f t="array" ref="H1129">PRODUCT(1+C$8:C1129)</f>
        <v>4.2626615411836797</v>
      </c>
      <c r="I1129" s="10">
        <f t="array" ref="I1129">PRODUCT(1+D$8:D1129)</f>
        <v>2.0320633797543368</v>
      </c>
      <c r="J1129" s="10">
        <f t="array" ref="J1129">PRODUCT(1+E$8:E1129)</f>
        <v>2.1851242870724623</v>
      </c>
      <c r="K1129" s="10">
        <f t="array" ref="K1129">PRODUCT(1+F$8:F1129)</f>
        <v>2.1182440609548392</v>
      </c>
      <c r="L1129" s="36"/>
      <c r="M1129" s="10">
        <f>1-H1129/MAX(H$8:H1129)</f>
        <v>6.7841025292497359E-2</v>
      </c>
      <c r="N1129" s="10">
        <f>1-I1129/MAX(I$8:I1129)</f>
        <v>2.2895368788226511E-2</v>
      </c>
      <c r="O1129" s="10">
        <f>1-J1129/MAX(J$8:J1129)</f>
        <v>0.13049719732246279</v>
      </c>
      <c r="P1129" s="10">
        <f>1-K1129/MAX(K$8:K1129)</f>
        <v>2.4209502922879267E-2</v>
      </c>
      <c r="Q1129" s="36"/>
      <c r="R1129" s="10"/>
      <c r="S1129" s="10"/>
      <c r="T1129" s="10"/>
      <c r="U1129" s="11"/>
    </row>
    <row r="1130" spans="2:21" x14ac:dyDescent="0.25">
      <c r="B1130" s="32">
        <v>44459</v>
      </c>
      <c r="C1130" s="10">
        <f>'Equity Fund Metrics'!G1128</f>
        <v>-2.1361028342957278E-2</v>
      </c>
      <c r="D1130" s="10">
        <f>'Equity Fund Metrics'!H1128</f>
        <v>-1.6674159899558449E-2</v>
      </c>
      <c r="E1130" s="10">
        <f>'Equity Fund Metrics'!I1128</f>
        <v>-4.6868684433988284E-3</v>
      </c>
      <c r="F1130" s="10">
        <f>'Equity Fund Metrics'!J1128</f>
        <v>-1.6908503321728392E-2</v>
      </c>
      <c r="G1130" s="36"/>
      <c r="H1130" s="10">
        <f t="array" ref="H1130">PRODUCT(1+C$8:C1130)</f>
        <v>4.1716067071860214</v>
      </c>
      <c r="I1130" s="10">
        <f t="array" ref="I1130">PRODUCT(1+D$8:D1130)</f>
        <v>1.9981804300342758</v>
      </c>
      <c r="J1130" s="10">
        <f t="array" ref="J1130">PRODUCT(1+E$8:E1130)</f>
        <v>2.1748828970064782</v>
      </c>
      <c r="K1130" s="10">
        <f t="array" ref="K1130">PRODUCT(1+F$8:F1130)</f>
        <v>2.0824277242139528</v>
      </c>
      <c r="L1130" s="36"/>
      <c r="M1130" s="10">
        <f>1-H1130/MAX(H$8:H1130)</f>
        <v>8.7752899571366227E-2</v>
      </c>
      <c r="N1130" s="10">
        <f>1-I1130/MAX(I$8:I1130)</f>
        <v>3.9187767647650751E-2</v>
      </c>
      <c r="O1130" s="10">
        <f>1-J1130/MAX(J$8:J1130)</f>
        <v>0.13457244256977896</v>
      </c>
      <c r="P1130" s="10">
        <f>1-K1130/MAX(K$8:K1130)</f>
        <v>4.0708659784018719E-2</v>
      </c>
      <c r="Q1130" s="36"/>
      <c r="R1130" s="10"/>
      <c r="S1130" s="10"/>
      <c r="T1130" s="10"/>
      <c r="U1130" s="11"/>
    </row>
    <row r="1131" spans="2:21" x14ac:dyDescent="0.25">
      <c r="B1131" s="32">
        <v>44460</v>
      </c>
      <c r="C1131" s="10">
        <f>'Equity Fund Metrics'!G1129</f>
        <v>3.4279003083046433E-3</v>
      </c>
      <c r="D1131" s="10">
        <f>'Equity Fund Metrics'!H1129</f>
        <v>-9.4458627708460252E-4</v>
      </c>
      <c r="E1131" s="10">
        <f>'Equity Fund Metrics'!I1129</f>
        <v>4.3724865853892458E-3</v>
      </c>
      <c r="F1131" s="10">
        <f>'Equity Fund Metrics'!J1129</f>
        <v>-7.2596194781514019E-4</v>
      </c>
      <c r="G1131" s="36"/>
      <c r="H1131" s="10">
        <f t="array" ref="H1131">PRODUCT(1+C$8:C1131)</f>
        <v>4.1859065591037101</v>
      </c>
      <c r="I1131" s="10">
        <f t="array" ref="I1131">PRODUCT(1+D$8:D1131)</f>
        <v>1.9962929762209265</v>
      </c>
      <c r="J1131" s="10">
        <f t="array" ref="J1131">PRODUCT(1+E$8:E1131)</f>
        <v>2.1843925432984319</v>
      </c>
      <c r="K1131" s="10">
        <f t="array" ref="K1131">PRODUCT(1+F$8:F1131)</f>
        <v>2.0809159609270984</v>
      </c>
      <c r="L1131" s="36"/>
      <c r="M1131" s="10">
        <f>1-H1131/MAX(H$8:H1131)</f>
        <v>8.4625807454556945E-2</v>
      </c>
      <c r="N1131" s="10">
        <f>1-I1131/MAX(I$8:I1131)</f>
        <v>4.0095337697185762E-2</v>
      </c>
      <c r="O1131" s="10">
        <f>1-J1131/MAX(J$8:J1131)</f>
        <v>0.13078837218428896</v>
      </c>
      <c r="P1131" s="10">
        <f>1-K1131/MAX(K$8:K1131)</f>
        <v>4.1405068793884059E-2</v>
      </c>
      <c r="Q1131" s="36"/>
      <c r="R1131" s="10"/>
      <c r="S1131" s="10"/>
      <c r="T1131" s="10"/>
      <c r="U1131" s="11"/>
    </row>
    <row r="1132" spans="2:21" x14ac:dyDescent="0.25">
      <c r="B1132" s="32">
        <v>44461</v>
      </c>
      <c r="C1132" s="10">
        <f>'Equity Fund Metrics'!G1130</f>
        <v>1.6872398307434811E-2</v>
      </c>
      <c r="D1132" s="10">
        <f>'Equity Fund Metrics'!H1130</f>
        <v>9.7547456567712576E-3</v>
      </c>
      <c r="E1132" s="10">
        <f>'Equity Fund Metrics'!I1130</f>
        <v>7.1176526506635529E-3</v>
      </c>
      <c r="F1132" s="10">
        <f>'Equity Fund Metrics'!J1130</f>
        <v>1.0110628289304435E-2</v>
      </c>
      <c r="G1132" s="36"/>
      <c r="H1132" s="10">
        <f t="array" ref="H1132">PRODUCT(1+C$8:C1132)</f>
        <v>4.256532841846612</v>
      </c>
      <c r="I1132" s="10">
        <f t="array" ref="I1132">PRODUCT(1+D$8:D1132)</f>
        <v>2.0157663064603604</v>
      </c>
      <c r="J1132" s="10">
        <f t="array" ref="J1132">PRODUCT(1+E$8:E1132)</f>
        <v>2.1999402906743297</v>
      </c>
      <c r="K1132" s="10">
        <f t="array" ref="K1132">PRODUCT(1+F$8:F1132)</f>
        <v>2.1019553287093129</v>
      </c>
      <c r="L1132" s="36"/>
      <c r="M1132" s="10">
        <f>1-H1132/MAX(H$8:H1132)</f>
        <v>6.918124947758364E-2</v>
      </c>
      <c r="N1132" s="10">
        <f>1-I1132/MAX(I$8:I1132)</f>
        <v>3.0731711861673006E-2</v>
      </c>
      <c r="O1132" s="10">
        <f>1-J1132/MAX(J$8:J1132)</f>
        <v>0.12460162573757882</v>
      </c>
      <c r="P1132" s="10">
        <f>1-K1132/MAX(K$8:K1132)</f>
        <v>3.1713071764447709E-2</v>
      </c>
      <c r="Q1132" s="36"/>
      <c r="R1132" s="10"/>
      <c r="S1132" s="10"/>
      <c r="T1132" s="10"/>
      <c r="U1132" s="11"/>
    </row>
    <row r="1133" spans="2:21" x14ac:dyDescent="0.25">
      <c r="B1133" s="32">
        <v>44462</v>
      </c>
      <c r="C1133" s="10">
        <f>'Equity Fund Metrics'!G1131</f>
        <v>6.7193287364248899E-3</v>
      </c>
      <c r="D1133" s="10">
        <f>'Equity Fund Metrics'!H1131</f>
        <v>1.2150041201027806E-2</v>
      </c>
      <c r="E1133" s="10">
        <f>'Equity Fund Metrics'!I1131</f>
        <v>-5.4307124646029159E-3</v>
      </c>
      <c r="F1133" s="10">
        <f>'Equity Fund Metrics'!J1131</f>
        <v>1.187850557779766E-2</v>
      </c>
      <c r="G1133" s="36"/>
      <c r="H1133" s="10">
        <f t="array" ref="H1133">PRODUCT(1+C$8:C1133)</f>
        <v>4.285133885288368</v>
      </c>
      <c r="I1133" s="10">
        <f t="array" ref="I1133">PRODUCT(1+D$8:D1133)</f>
        <v>2.0402579501354974</v>
      </c>
      <c r="J1133" s="10">
        <f t="array" ref="J1133">PRODUCT(1+E$8:E1133)</f>
        <v>2.1879930475163825</v>
      </c>
      <c r="K1133" s="10">
        <f t="array" ref="K1133">PRODUCT(1+F$8:F1133)</f>
        <v>2.1269234168056679</v>
      </c>
      <c r="L1133" s="36"/>
      <c r="M1133" s="10">
        <f>1-H1133/MAX(H$8:H1133)</f>
        <v>6.2926772298795286E-2</v>
      </c>
      <c r="N1133" s="10">
        <f>1-I1133/MAX(I$8:I1133)</f>
        <v>1.8955062225942676E-2</v>
      </c>
      <c r="O1133" s="10">
        <f>1-J1133/MAX(J$8:J1133)</f>
        <v>0.12935566260017894</v>
      </c>
      <c r="P1133" s="10">
        <f>1-K1133/MAX(K$8:K1133)</f>
        <v>2.021127008649326E-2</v>
      </c>
      <c r="Q1133" s="36"/>
      <c r="R1133" s="10"/>
      <c r="S1133" s="10"/>
      <c r="T1133" s="10"/>
      <c r="U1133" s="11"/>
    </row>
    <row r="1134" spans="2:21" x14ac:dyDescent="0.25">
      <c r="B1134" s="32">
        <v>44463</v>
      </c>
      <c r="C1134" s="10">
        <f>'Equity Fund Metrics'!G1132</f>
        <v>6.1283385169019766E-4</v>
      </c>
      <c r="D1134" s="10">
        <f>'Equity Fund Metrics'!H1132</f>
        <v>1.647250611600537E-3</v>
      </c>
      <c r="E1134" s="10">
        <f>'Equity Fund Metrics'!I1132</f>
        <v>-1.0344167599103393E-3</v>
      </c>
      <c r="F1134" s="10">
        <f>'Equity Fund Metrics'!J1132</f>
        <v>1.5955297736050199E-3</v>
      </c>
      <c r="G1134" s="36"/>
      <c r="H1134" s="10">
        <f t="array" ref="H1134">PRODUCT(1+C$8:C1134)</f>
        <v>4.2877599603922976</v>
      </c>
      <c r="I1134" s="10">
        <f t="array" ref="I1134">PRODUCT(1+D$8:D1134)</f>
        <v>2.0436187662916812</v>
      </c>
      <c r="J1134" s="10">
        <f t="array" ref="J1134">PRODUCT(1+E$8:E1134)</f>
        <v>2.185729750837464</v>
      </c>
      <c r="K1134" s="10">
        <f t="array" ref="K1134">PRODUCT(1+F$8:F1134)</f>
        <v>2.1303169864433591</v>
      </c>
      <c r="L1134" s="36"/>
      <c r="M1134" s="10">
        <f>1-H1134/MAX(H$8:H1134)</f>
        <v>6.2352502103347418E-2</v>
      </c>
      <c r="N1134" s="10">
        <f>1-I1134/MAX(I$8:I1134)</f>
        <v>1.7339035352186616E-2</v>
      </c>
      <c r="O1134" s="10">
        <f>1-J1134/MAX(J$8:J1134)</f>
        <v>0.13025627169470644</v>
      </c>
      <c r="P1134" s="10">
        <f>1-K1134/MAX(K$8:K1134)</f>
        <v>1.8647987996073589E-2</v>
      </c>
      <c r="Q1134" s="36"/>
      <c r="R1134" s="10"/>
      <c r="S1134" s="10"/>
      <c r="T1134" s="10"/>
      <c r="U1134" s="11"/>
    </row>
    <row r="1135" spans="2:21" x14ac:dyDescent="0.25">
      <c r="B1135" s="32">
        <v>44466</v>
      </c>
      <c r="C1135" s="10">
        <f>'Equity Fund Metrics'!G1133</f>
        <v>-1.0549991080249677E-2</v>
      </c>
      <c r="D1135" s="10">
        <f>'Equity Fund Metrics'!H1133</f>
        <v>-2.8609239148962295E-3</v>
      </c>
      <c r="E1135" s="10">
        <f>'Equity Fund Metrics'!I1133</f>
        <v>-7.689067165353447E-3</v>
      </c>
      <c r="F1135" s="10">
        <f>'Equity Fund Metrics'!J1133</f>
        <v>-3.2453772731639019E-3</v>
      </c>
      <c r="G1135" s="36"/>
      <c r="H1135" s="10">
        <f t="array" ref="H1135">PRODUCT(1+C$8:C1135)</f>
        <v>4.242524131055907</v>
      </c>
      <c r="I1135" s="10">
        <f t="array" ref="I1135">PRODUCT(1+D$8:D1135)</f>
        <v>2.0377721284902663</v>
      </c>
      <c r="J1135" s="10">
        <f t="array" ref="J1135">PRODUCT(1+E$8:E1135)</f>
        <v>2.1689235279779635</v>
      </c>
      <c r="K1135" s="10">
        <f t="array" ref="K1135">PRODUCT(1+F$8:F1135)</f>
        <v>2.123403304110921</v>
      </c>
      <c r="L1135" s="36"/>
      <c r="M1135" s="10">
        <f>1-H1135/MAX(H$8:H1135)</f>
        <v>7.2244674842575574E-2</v>
      </c>
      <c r="N1135" s="10">
        <f>1-I1135/MAX(I$8:I1135)</f>
        <v>2.0150353606182669E-2</v>
      </c>
      <c r="O1135" s="10">
        <f>1-J1135/MAX(J$8:J1135)</f>
        <v>0.13694378963829079</v>
      </c>
      <c r="P1135" s="10">
        <f>1-K1135/MAX(K$8:K1135)</f>
        <v>2.1832845512804622E-2</v>
      </c>
      <c r="Q1135" s="36"/>
      <c r="R1135" s="10"/>
      <c r="S1135" s="10"/>
      <c r="T1135" s="10"/>
      <c r="U1135" s="11"/>
    </row>
    <row r="1136" spans="2:21" x14ac:dyDescent="0.25">
      <c r="B1136" s="32">
        <v>44467</v>
      </c>
      <c r="C1136" s="10">
        <f>'Equity Fund Metrics'!G1134</f>
        <v>-2.3801336683300423E-2</v>
      </c>
      <c r="D1136" s="10">
        <f>'Equity Fund Metrics'!H1134</f>
        <v>-2.0151870172337216E-2</v>
      </c>
      <c r="E1136" s="10">
        <f>'Equity Fund Metrics'!I1134</f>
        <v>-3.6494665109632063E-3</v>
      </c>
      <c r="F1136" s="10">
        <f>'Equity Fund Metrics'!J1134</f>
        <v>-2.0334343497885377E-2</v>
      </c>
      <c r="G1136" s="36"/>
      <c r="H1136" s="10">
        <f t="array" ref="H1136">PRODUCT(1+C$8:C1136)</f>
        <v>4.1415463858256185</v>
      </c>
      <c r="I1136" s="10">
        <f t="array" ref="I1136">PRODUCT(1+D$8:D1136)</f>
        <v>1.9967072091161233</v>
      </c>
      <c r="J1136" s="10">
        <f t="array" ref="J1136">PRODUCT(1+E$8:E1136)</f>
        <v>2.1610081141977679</v>
      </c>
      <c r="K1136" s="10">
        <f t="array" ref="K1136">PRODUCT(1+F$8:F1136)</f>
        <v>2.080225291940585</v>
      </c>
      <c r="L1136" s="36"/>
      <c r="M1136" s="10">
        <f>1-H1136/MAX(H$8:H1136)</f>
        <v>9.4326491696372305E-2</v>
      </c>
      <c r="N1136" s="10">
        <f>1-I1136/MAX(I$8:I1136)</f>
        <v>3.9896156468721355E-2</v>
      </c>
      <c r="O1136" s="10">
        <f>1-J1136/MAX(J$8:J1136)</f>
        <v>0.14009348437508451</v>
      </c>
      <c r="P1136" s="10">
        <f>1-K1136/MAX(K$8:K1136)</f>
        <v>4.1723232430496249E-2</v>
      </c>
      <c r="Q1136" s="36"/>
      <c r="R1136" s="10"/>
      <c r="S1136" s="10"/>
      <c r="T1136" s="10"/>
      <c r="U1136" s="11"/>
    </row>
    <row r="1137" spans="2:21" x14ac:dyDescent="0.25">
      <c r="B1137" s="32">
        <v>44468</v>
      </c>
      <c r="C1137" s="10">
        <f>'Equity Fund Metrics'!G1135</f>
        <v>6.4831286092921214E-3</v>
      </c>
      <c r="D1137" s="10">
        <f>'Equity Fund Metrics'!H1135</f>
        <v>1.6831084277946218E-3</v>
      </c>
      <c r="E1137" s="10">
        <f>'Equity Fund Metrics'!I1135</f>
        <v>4.8000201814974996E-3</v>
      </c>
      <c r="F1137" s="10">
        <f>'Equity Fund Metrics'!J1135</f>
        <v>1.9231094368694968E-3</v>
      </c>
      <c r="G1137" s="36"/>
      <c r="H1137" s="10">
        <f t="array" ref="H1137">PRODUCT(1+C$8:C1137)</f>
        <v>4.168396563686275</v>
      </c>
      <c r="I1137" s="10">
        <f t="array" ref="I1137">PRODUCT(1+D$8:D1137)</f>
        <v>2.0000678838476249</v>
      </c>
      <c r="J1137" s="10">
        <f t="array" ref="J1137">PRODUCT(1+E$8:E1137)</f>
        <v>2.1713809967582969</v>
      </c>
      <c r="K1137" s="10">
        <f t="array" ref="K1137">PRODUCT(1+F$8:F1137)</f>
        <v>2.0842257928303307</v>
      </c>
      <c r="L1137" s="36"/>
      <c r="M1137" s="10">
        <f>1-H1137/MAX(H$8:H1137)</f>
        <v>8.8454893864011064E-2</v>
      </c>
      <c r="N1137" s="10">
        <f>1-I1137/MAX(I$8:I1137)</f>
        <v>3.828019759811585E-2</v>
      </c>
      <c r="O1137" s="10">
        <f>1-J1137/MAX(J$8:J1137)</f>
        <v>0.13596591574588379</v>
      </c>
      <c r="P1137" s="10">
        <f>1-K1137/MAX(K$8:K1137)</f>
        <v>3.9880361335650538E-2</v>
      </c>
      <c r="Q1137" s="36"/>
      <c r="R1137" s="10"/>
      <c r="S1137" s="10"/>
      <c r="T1137" s="10"/>
      <c r="U1137" s="11"/>
    </row>
    <row r="1138" spans="2:21" x14ac:dyDescent="0.25">
      <c r="B1138" s="32">
        <v>44469</v>
      </c>
      <c r="C1138" s="10">
        <f>'Equity Fund Metrics'!G1136</f>
        <v>-9.3118641050177198E-3</v>
      </c>
      <c r="D1138" s="10">
        <f>'Equity Fund Metrics'!H1136</f>
        <v>-1.2222284054136612E-2</v>
      </c>
      <c r="E1138" s="10">
        <f>'Equity Fund Metrics'!I1136</f>
        <v>2.910419949118892E-3</v>
      </c>
      <c r="F1138" s="10">
        <f>'Equity Fund Metrics'!J1136</f>
        <v>-1.2076763056680666E-2</v>
      </c>
      <c r="G1138" s="36"/>
      <c r="H1138" s="10">
        <f t="array" ref="H1138">PRODUCT(1+C$8:C1138)</f>
        <v>4.1295810213494057</v>
      </c>
      <c r="I1138" s="10">
        <f t="array" ref="I1138">PRODUCT(1+D$8:D1138)</f>
        <v>1.9756224860436833</v>
      </c>
      <c r="J1138" s="10">
        <f t="array" ref="J1138">PRODUCT(1+E$8:E1138)</f>
        <v>2.1777006273284001</v>
      </c>
      <c r="K1138" s="10">
        <f t="array" ref="K1138">PRODUCT(1+F$8:F1138)</f>
        <v>2.0590550917736965</v>
      </c>
      <c r="L1138" s="36"/>
      <c r="M1138" s="10">
        <f>1-H1138/MAX(H$8:H1138)</f>
        <v>9.6943078017943329E-2</v>
      </c>
      <c r="N1138" s="10">
        <f>1-I1138/MAX(I$8:I1138)</f>
        <v>5.0034610203559815E-2</v>
      </c>
      <c r="O1138" s="10">
        <f>1-J1138/MAX(J$8:J1138)</f>
        <v>0.13345121371035196</v>
      </c>
      <c r="P1138" s="10">
        <f>1-K1138/MAX(K$8:K1138)</f>
        <v>5.147549871786572E-2</v>
      </c>
      <c r="Q1138" s="36"/>
      <c r="R1138" s="10"/>
      <c r="S1138" s="10"/>
      <c r="T1138" s="10"/>
      <c r="U1138" s="11"/>
    </row>
    <row r="1139" spans="2:21" x14ac:dyDescent="0.25">
      <c r="B1139" s="32">
        <v>44470</v>
      </c>
      <c r="C1139" s="10">
        <f>'Equity Fund Metrics'!G1137</f>
        <v>8.127229457206564E-3</v>
      </c>
      <c r="D1139" s="10">
        <f>'Equity Fund Metrics'!H1137</f>
        <v>1.1884234090548507E-2</v>
      </c>
      <c r="E1139" s="10">
        <f>'Equity Fund Metrics'!I1137</f>
        <v>-3.7570046333419427E-3</v>
      </c>
      <c r="F1139" s="10">
        <f>'Equity Fund Metrics'!J1137</f>
        <v>1.1696383858881408E-2</v>
      </c>
      <c r="G1139" s="36"/>
      <c r="H1139" s="10">
        <f t="array" ref="H1139">PRODUCT(1+C$8:C1139)</f>
        <v>4.1631430738720381</v>
      </c>
      <c r="I1139" s="10">
        <f t="array" ref="I1139">PRODUCT(1+D$8:D1139)</f>
        <v>1.9991012461423778</v>
      </c>
      <c r="J1139" s="10">
        <f t="array" ref="J1139">PRODUCT(1+E$8:E1139)</f>
        <v>2.1695189959814956</v>
      </c>
      <c r="K1139" s="10">
        <f t="array" ref="K1139">PRODUCT(1+F$8:F1139)</f>
        <v>2.0831385905136663</v>
      </c>
      <c r="L1139" s="36"/>
      <c r="M1139" s="10">
        <f>1-H1139/MAX(H$8:H1139)</f>
        <v>8.9603727200076366E-2</v>
      </c>
      <c r="N1139" s="10">
        <f>1-I1139/MAX(I$8:I1139)</f>
        <v>3.8744999133299762E-2</v>
      </c>
      <c r="O1139" s="10">
        <f>1-J1139/MAX(J$8:J1139)</f>
        <v>0.13670684151545898</v>
      </c>
      <c r="P1139" s="10">
        <f>1-K1139/MAX(K$8:K1139)</f>
        <v>4.0381192051315629E-2</v>
      </c>
      <c r="Q1139" s="36"/>
      <c r="R1139" s="10"/>
      <c r="S1139" s="10"/>
      <c r="T1139" s="10"/>
      <c r="U1139" s="11"/>
    </row>
    <row r="1140" spans="2:21" x14ac:dyDescent="0.25">
      <c r="B1140" s="32">
        <v>44473</v>
      </c>
      <c r="C1140" s="10">
        <f>'Equity Fund Metrics'!G1138</f>
        <v>-2.4605693662526407E-2</v>
      </c>
      <c r="D1140" s="10">
        <f>'Equity Fund Metrics'!H1138</f>
        <v>-1.2896089320973969E-2</v>
      </c>
      <c r="E1140" s="10">
        <f>'Equity Fund Metrics'!I1138</f>
        <v>-1.1709604341552438E-2</v>
      </c>
      <c r="F1140" s="10">
        <f>'Equity Fund Metrics'!J1138</f>
        <v>-1.3481569538051592E-2</v>
      </c>
      <c r="G1140" s="36"/>
      <c r="H1140" s="10">
        <f t="array" ref="H1140">PRODUCT(1+C$8:C1140)</f>
        <v>4.0607060507230743</v>
      </c>
      <c r="I1140" s="10">
        <f t="array" ref="I1140">PRODUCT(1+D$8:D1140)</f>
        <v>1.9733206579104554</v>
      </c>
      <c r="J1140" s="10">
        <f t="array" ref="J1140">PRODUCT(1+E$8:E1140)</f>
        <v>2.1441147869270702</v>
      </c>
      <c r="K1140" s="10">
        <f t="array" ref="K1140">PRODUCT(1+F$8:F1140)</f>
        <v>2.0550546127482576</v>
      </c>
      <c r="L1140" s="36"/>
      <c r="M1140" s="10">
        <f>1-H1140/MAX(H$8:H1140)</f>
        <v>0.11200465900009715</v>
      </c>
      <c r="N1140" s="10">
        <f>1-I1140/MAX(I$8:I1140)</f>
        <v>5.1141429484709677E-2</v>
      </c>
      <c r="O1140" s="10">
        <f>1-J1140/MAX(J$8:J1140)</f>
        <v>0.14681566283208203</v>
      </c>
      <c r="P1140" s="10">
        <f>1-K1140/MAX(K$8:K1140)</f>
        <v>5.3318359740697985E-2</v>
      </c>
      <c r="Q1140" s="36"/>
      <c r="R1140" s="10"/>
      <c r="S1140" s="10"/>
      <c r="T1140" s="10"/>
      <c r="U1140" s="11"/>
    </row>
    <row r="1141" spans="2:21" x14ac:dyDescent="0.25">
      <c r="B1141" s="32">
        <v>44474</v>
      </c>
      <c r="C1141" s="10">
        <f>'Equity Fund Metrics'!G1139</f>
        <v>1.415843138910744E-2</v>
      </c>
      <c r="D1141" s="10">
        <f>'Equity Fund Metrics'!H1139</f>
        <v>1.0404957846094076E-2</v>
      </c>
      <c r="E1141" s="10">
        <f>'Equity Fund Metrics'!I1139</f>
        <v>3.7534735430133637E-3</v>
      </c>
      <c r="F1141" s="10">
        <f>'Equity Fund Metrics'!J1139</f>
        <v>1.0592631523244744E-2</v>
      </c>
      <c r="G1141" s="36"/>
      <c r="H1141" s="10">
        <f t="array" ref="H1141">PRODUCT(1+C$8:C1141)</f>
        <v>4.1181992787335702</v>
      </c>
      <c r="I1141" s="10">
        <f t="array" ref="I1141">PRODUCT(1+D$8:D1141)</f>
        <v>1.9938529761728403</v>
      </c>
      <c r="J1141" s="10">
        <f t="array" ref="J1141">PRODUCT(1+E$8:E1141)</f>
        <v>2.1521626650529848</v>
      </c>
      <c r="K1141" s="10">
        <f t="array" ref="K1141">PRODUCT(1+F$8:F1141)</f>
        <v>2.0768230490212445</v>
      </c>
      <c r="L1141" s="36"/>
      <c r="M1141" s="10">
        <f>1-H1141/MAX(H$8:H1141)</f>
        <v>9.9432037890702984E-2</v>
      </c>
      <c r="N1141" s="10">
        <f>1-I1141/MAX(I$8:I1141)</f>
        <v>4.1268596056592943E-2</v>
      </c>
      <c r="O1141" s="10">
        <f>1-J1141/MAX(J$8:J1141)</f>
        <v>0.14361325799520885</v>
      </c>
      <c r="P1141" s="10">
        <f>1-K1141/MAX(K$8:K1141)</f>
        <v>4.3290509955610124E-2</v>
      </c>
      <c r="Q1141" s="36"/>
      <c r="R1141" s="10"/>
      <c r="S1141" s="10"/>
      <c r="T1141" s="10"/>
      <c r="U1141" s="11"/>
    </row>
    <row r="1142" spans="2:21" x14ac:dyDescent="0.25">
      <c r="B1142" s="32">
        <v>44475</v>
      </c>
      <c r="C1142" s="10">
        <f>'Equity Fund Metrics'!G1140</f>
        <v>6.30714385314457E-3</v>
      </c>
      <c r="D1142" s="10">
        <f>'Equity Fund Metrics'!H1140</f>
        <v>4.1560927252577429E-3</v>
      </c>
      <c r="E1142" s="10">
        <f>'Equity Fund Metrics'!I1140</f>
        <v>2.1510511278868272E-3</v>
      </c>
      <c r="F1142" s="10">
        <f>'Equity Fund Metrics'!J1140</f>
        <v>4.2636452816520835E-3</v>
      </c>
      <c r="G1142" s="36"/>
      <c r="H1142" s="10">
        <f t="array" ref="H1142">PRODUCT(1+C$8:C1142)</f>
        <v>4.1441733540004586</v>
      </c>
      <c r="I1142" s="10">
        <f t="array" ref="I1142">PRODUCT(1+D$8:D1142)</f>
        <v>2.0021396140223455</v>
      </c>
      <c r="J1142" s="10">
        <f t="array" ref="J1142">PRODUCT(1+E$8:E1142)</f>
        <v>2.1567920769810431</v>
      </c>
      <c r="K1142" s="10">
        <f t="array" ref="K1142">PRODUCT(1+F$8:F1142)</f>
        <v>2.0856778858150302</v>
      </c>
      <c r="L1142" s="36"/>
      <c r="M1142" s="10">
        <f>1-H1142/MAX(H$8:H1142)</f>
        <v>9.3752026204146466E-2</v>
      </c>
      <c r="N1142" s="10">
        <f>1-I1142/MAX(I$8:I1142)</f>
        <v>3.728401944318771E-2</v>
      </c>
      <c r="O1142" s="10">
        <f>1-J1142/MAX(J$8:J1142)</f>
        <v>0.141771126327912</v>
      </c>
      <c r="P1142" s="10">
        <f>1-K1142/MAX(K$8:K1142)</f>
        <v>3.921144005247057E-2</v>
      </c>
      <c r="Q1142" s="36"/>
      <c r="R1142" s="10"/>
      <c r="S1142" s="10"/>
      <c r="T1142" s="10"/>
      <c r="U1142" s="11"/>
    </row>
    <row r="1143" spans="2:21" x14ac:dyDescent="0.25">
      <c r="B1143" s="32">
        <v>44476</v>
      </c>
      <c r="C1143" s="10">
        <f>'Equity Fund Metrics'!G1141</f>
        <v>9.0844186112208902E-3</v>
      </c>
      <c r="D1143" s="10">
        <f>'Equity Fund Metrics'!H1141</f>
        <v>8.6456585367495897E-3</v>
      </c>
      <c r="E1143" s="10">
        <f>'Equity Fund Metrics'!I1141</f>
        <v>4.387600744713005E-4</v>
      </c>
      <c r="F1143" s="10">
        <f>'Equity Fund Metrics'!J1141</f>
        <v>8.6675965404731554E-3</v>
      </c>
      <c r="G1143" s="36"/>
      <c r="H1143" s="10">
        <f t="array" ref="H1143">PRODUCT(1+C$8:C1143)</f>
        <v>4.1818207595456665</v>
      </c>
      <c r="I1143" s="10">
        <f t="array" ref="I1143">PRODUCT(1+D$8:D1143)</f>
        <v>2.0194494294680823</v>
      </c>
      <c r="J1143" s="10">
        <f t="array" ref="J1143">PRODUCT(1+E$8:E1143)</f>
        <v>2.1577383912333583</v>
      </c>
      <c r="K1143" s="10">
        <f t="array" ref="K1143">PRODUCT(1+F$8:F1143)</f>
        <v>2.1037557002426621</v>
      </c>
      <c r="L1143" s="36"/>
      <c r="M1143" s="10">
        <f>1-H1143/MAX(H$8:H1143)</f>
        <v>8.5519290244614132E-2</v>
      </c>
      <c r="N1143" s="10">
        <f>1-I1143/MAX(I$8:I1143)</f>
        <v>2.8960705807421494E-2</v>
      </c>
      <c r="O1143" s="10">
        <f>1-J1143/MAX(J$8:J1143)</f>
        <v>0.14139456976338627</v>
      </c>
      <c r="P1143" s="10">
        <f>1-K1143/MAX(K$8:K1143)</f>
        <v>3.088371245414312E-2</v>
      </c>
      <c r="Q1143" s="36"/>
      <c r="R1143" s="10"/>
      <c r="S1143" s="10"/>
      <c r="T1143" s="10"/>
      <c r="U1143" s="11"/>
    </row>
    <row r="1144" spans="2:21" x14ac:dyDescent="0.25">
      <c r="B1144" s="32">
        <v>44477</v>
      </c>
      <c r="C1144" s="10">
        <f>'Equity Fund Metrics'!G1142</f>
        <v>-2.7217193826052366E-3</v>
      </c>
      <c r="D1144" s="10">
        <f>'Equity Fund Metrics'!H1142</f>
        <v>-1.8238253228713974E-3</v>
      </c>
      <c r="E1144" s="10">
        <f>'Equity Fund Metrics'!I1142</f>
        <v>-8.9789405973383918E-4</v>
      </c>
      <c r="F1144" s="10">
        <f>'Equity Fund Metrics'!J1142</f>
        <v>-1.8687200258580895E-3</v>
      </c>
      <c r="G1144" s="36"/>
      <c r="H1144" s="10">
        <f t="array" ref="H1144">PRODUCT(1+C$8:C1144)</f>
        <v>4.17043901692983</v>
      </c>
      <c r="I1144" s="10">
        <f t="array" ref="I1144">PRODUCT(1+D$8:D1144)</f>
        <v>2.0157663064603604</v>
      </c>
      <c r="J1144" s="10">
        <f t="array" ref="J1144">PRODUCT(1+E$8:E1144)</f>
        <v>2.1558009707494104</v>
      </c>
      <c r="K1144" s="10">
        <f t="array" ref="K1144">PRODUCT(1+F$8:F1144)</f>
        <v>2.0998243698361057</v>
      </c>
      <c r="L1144" s="36"/>
      <c r="M1144" s="10">
        <f>1-H1144/MAX(H$8:H1144)</f>
        <v>8.8008250117374009E-2</v>
      </c>
      <c r="N1144" s="10">
        <f>1-I1144/MAX(I$8:I1144)</f>
        <v>3.0731711861673006E-2</v>
      </c>
      <c r="O1144" s="10">
        <f>1-J1144/MAX(J$8:J1144)</f>
        <v>0.14216550647885096</v>
      </c>
      <c r="P1144" s="10">
        <f>1-K1144/MAX(K$8:K1144)</f>
        <v>3.2694719468065236E-2</v>
      </c>
      <c r="Q1144" s="36"/>
      <c r="R1144" s="10"/>
      <c r="S1144" s="10"/>
      <c r="T1144" s="10"/>
      <c r="U1144" s="11"/>
    </row>
    <row r="1145" spans="2:21" x14ac:dyDescent="0.25">
      <c r="B1145" s="32">
        <v>44480</v>
      </c>
      <c r="C1145" s="10">
        <f>'Equity Fund Metrics'!G1143</f>
        <v>-6.2979499969584296E-4</v>
      </c>
      <c r="D1145" s="10">
        <f>'Equity Fund Metrics'!H1143</f>
        <v>-7.2396644001725408E-3</v>
      </c>
      <c r="E1145" s="10">
        <f>'Equity Fund Metrics'!I1143</f>
        <v>6.6098694004766978E-3</v>
      </c>
      <c r="F1145" s="10">
        <f>'Equity Fund Metrics'!J1143</f>
        <v>-6.9091709301487055E-3</v>
      </c>
      <c r="G1145" s="36"/>
      <c r="H1145" s="10">
        <f t="array" ref="H1145">PRODUCT(1+C$8:C1145)</f>
        <v>4.1678124952904314</v>
      </c>
      <c r="I1145" s="10">
        <f t="array" ref="I1145">PRODUCT(1+D$8:D1145)</f>
        <v>2.001172834892412</v>
      </c>
      <c r="J1145" s="10">
        <f t="array" ref="J1145">PRODUCT(1+E$8:E1145)</f>
        <v>2.1700505336194844</v>
      </c>
      <c r="K1145" s="10">
        <f t="array" ref="K1145">PRODUCT(1+F$8:F1145)</f>
        <v>2.085316324341616</v>
      </c>
      <c r="L1145" s="36"/>
      <c r="M1145" s="10">
        <f>1-H1145/MAX(H$8:H1145)</f>
        <v>8.8582617961213805E-2</v>
      </c>
      <c r="N1145" s="10">
        <f>1-I1145/MAX(I$8:I1145)</f>
        <v>3.7748888981524176E-2</v>
      </c>
      <c r="O1145" s="10">
        <f>1-J1145/MAX(J$8:J1145)</f>
        <v>0.13649533250945223</v>
      </c>
      <c r="P1145" s="10">
        <f>1-K1145/MAX(K$8:K1145)</f>
        <v>3.9377996992896014E-2</v>
      </c>
      <c r="Q1145" s="36"/>
      <c r="R1145" s="10"/>
      <c r="S1145" s="10"/>
      <c r="T1145" s="10"/>
      <c r="U1145" s="11"/>
    </row>
    <row r="1146" spans="2:21" x14ac:dyDescent="0.25">
      <c r="B1146" s="32">
        <v>44481</v>
      </c>
      <c r="C1146" s="10">
        <f>'Equity Fund Metrics'!G1144</f>
        <v>-9.1029622340188521E-3</v>
      </c>
      <c r="D1146" s="10">
        <f>'Equity Fund Metrics'!H1144</f>
        <v>-2.4615380701307199E-3</v>
      </c>
      <c r="E1146" s="10">
        <f>'Equity Fund Metrics'!I1144</f>
        <v>-6.6414241638881322E-3</v>
      </c>
      <c r="F1146" s="10">
        <f>'Equity Fund Metrics'!J1144</f>
        <v>-2.7936092783251263E-3</v>
      </c>
      <c r="G1146" s="36"/>
      <c r="H1146" s="10">
        <f t="array" ref="H1146">PRODUCT(1+C$8:C1146)</f>
        <v>4.1298730555473311</v>
      </c>
      <c r="I1146" s="10">
        <f t="array" ref="I1146">PRODUCT(1+D$8:D1146)</f>
        <v>1.9962468717744128</v>
      </c>
      <c r="J1146" s="10">
        <f t="array" ref="J1146">PRODUCT(1+E$8:E1146)</f>
        <v>2.1556383075686458</v>
      </c>
      <c r="K1146" s="10">
        <f t="array" ref="K1146">PRODUCT(1+F$8:F1146)</f>
        <v>2.0794907653096923</v>
      </c>
      <c r="L1146" s="36"/>
      <c r="M1146" s="10">
        <f>1-H1146/MAX(H$8:H1146)</f>
        <v>9.6879215969341126E-2</v>
      </c>
      <c r="N1146" s="10">
        <f>1-I1146/MAX(I$8:I1146)</f>
        <v>4.0117506724321794E-2</v>
      </c>
      <c r="O1146" s="10">
        <f>1-J1146/MAX(J$8:J1146)</f>
        <v>0.14223023327375406</v>
      </c>
      <c r="P1146" s="10">
        <f>1-K1146/MAX(K$8:K1146)</f>
        <v>4.2061599533459892E-2</v>
      </c>
      <c r="Q1146" s="36"/>
      <c r="R1146" s="10"/>
      <c r="S1146" s="10"/>
      <c r="T1146" s="10"/>
      <c r="U1146" s="11"/>
    </row>
    <row r="1147" spans="2:21" x14ac:dyDescent="0.25">
      <c r="B1147" s="32">
        <v>44482</v>
      </c>
      <c r="C1147" s="10">
        <f>'Equity Fund Metrics'!G1145</f>
        <v>-4.239946777391701E-3</v>
      </c>
      <c r="D1147" s="10">
        <f>'Equity Fund Metrics'!H1145</f>
        <v>3.5975945191260017E-3</v>
      </c>
      <c r="E1147" s="10">
        <f>'Equity Fund Metrics'!I1145</f>
        <v>-7.8375412965177027E-3</v>
      </c>
      <c r="F1147" s="10">
        <f>'Equity Fund Metrics'!J1145</f>
        <v>3.2057174543001165E-3</v>
      </c>
      <c r="G1147" s="36"/>
      <c r="H1147" s="10">
        <f t="array" ref="H1147">PRODUCT(1+C$8:C1147)</f>
        <v>4.112362613594426</v>
      </c>
      <c r="I1147" s="10">
        <f t="array" ref="I1147">PRODUCT(1+D$8:D1147)</f>
        <v>2.0034285585791309</v>
      </c>
      <c r="J1147" s="10">
        <f t="array" ref="J1147">PRODUCT(1+E$8:E1147)</f>
        <v>2.1387434033127208</v>
      </c>
      <c r="K1147" s="10">
        <f t="array" ref="K1147">PRODUCT(1+F$8:F1147)</f>
        <v>2.0861570251521013</v>
      </c>
      <c r="L1147" s="36"/>
      <c r="M1147" s="10">
        <f>1-H1147/MAX(H$8:H1147)</f>
        <v>0.10070840002718751</v>
      </c>
      <c r="N1147" s="10">
        <f>1-I1147/MAX(I$8:I1147)</f>
        <v>3.6664238727508236E-2</v>
      </c>
      <c r="O1147" s="10">
        <f>1-J1147/MAX(J$8:J1147)</f>
        <v>0.14895303924337544</v>
      </c>
      <c r="P1147" s="10">
        <f>1-K1147/MAX(K$8:K1147)</f>
        <v>3.89907196829401E-2</v>
      </c>
      <c r="Q1147" s="36"/>
      <c r="R1147" s="10"/>
      <c r="S1147" s="10"/>
      <c r="T1147" s="10"/>
      <c r="U1147" s="11"/>
    </row>
    <row r="1148" spans="2:21" x14ac:dyDescent="0.25">
      <c r="B1148" s="32">
        <v>44483</v>
      </c>
      <c r="C1148" s="10">
        <f>'Equity Fund Metrics'!G1146</f>
        <v>2.0225556537516232E-2</v>
      </c>
      <c r="D1148" s="10">
        <f>'Equity Fund Metrics'!H1146</f>
        <v>1.6820642824397991E-2</v>
      </c>
      <c r="E1148" s="10">
        <f>'Equity Fund Metrics'!I1146</f>
        <v>3.4049137131182405E-3</v>
      </c>
      <c r="F1148" s="10">
        <f>'Equity Fund Metrics'!J1146</f>
        <v>1.6990888510053904E-2</v>
      </c>
      <c r="G1148" s="36"/>
      <c r="H1148" s="10">
        <f t="array" ref="H1148">PRODUCT(1+C$8:C1148)</f>
        <v>4.1955374361384479</v>
      </c>
      <c r="I1148" s="10">
        <f t="array" ref="I1148">PRODUCT(1+D$8:D1148)</f>
        <v>2.0371275147871888</v>
      </c>
      <c r="J1148" s="10">
        <f t="array" ref="J1148">PRODUCT(1+E$8:E1148)</f>
        <v>2.1460256400555013</v>
      </c>
      <c r="K1148" s="10">
        <f t="array" ref="K1148">PRODUCT(1+F$8:F1148)</f>
        <v>2.1216026865809261</v>
      </c>
      <c r="L1148" s="36"/>
      <c r="M1148" s="10">
        <f>1-H1148/MAX(H$8:H1148)</f>
        <v>8.2519726928223958E-2</v>
      </c>
      <c r="N1148" s="10">
        <f>1-I1148/MAX(I$8:I1148)</f>
        <v>2.0460311967174238E-2</v>
      </c>
      <c r="O1148" s="10">
        <f>1-J1148/MAX(J$8:J1148)</f>
        <v>0.14605529777618764</v>
      </c>
      <c r="P1148" s="10">
        <f>1-K1148/MAX(K$8:K1148)</f>
        <v>2.2662318143945925E-2</v>
      </c>
      <c r="Q1148" s="36"/>
      <c r="R1148" s="10"/>
      <c r="S1148" s="10"/>
      <c r="T1148" s="10"/>
      <c r="U1148" s="11"/>
    </row>
    <row r="1149" spans="2:21" x14ac:dyDescent="0.25">
      <c r="B1149" s="32">
        <v>44484</v>
      </c>
      <c r="C1149" s="10">
        <f>'Equity Fund Metrics'!G1147</f>
        <v>7.5125423675372893E-3</v>
      </c>
      <c r="D1149" s="10">
        <f>'Equity Fund Metrics'!H1147</f>
        <v>7.61576659459684E-3</v>
      </c>
      <c r="E1149" s="10">
        <f>'Equity Fund Metrics'!I1147</f>
        <v>-1.032242270595507E-4</v>
      </c>
      <c r="F1149" s="10">
        <f>'Equity Fund Metrics'!J1147</f>
        <v>7.6106053832438623E-3</v>
      </c>
      <c r="G1149" s="36"/>
      <c r="H1149" s="10">
        <f t="array" ref="H1149">PRODUCT(1+C$8:C1149)</f>
        <v>4.2270565888820268</v>
      </c>
      <c r="I1149" s="10">
        <f t="array" ref="I1149">PRODUCT(1+D$8:D1149)</f>
        <v>2.0526418024632394</v>
      </c>
      <c r="J1149" s="10">
        <f t="array" ref="J1149">PRODUCT(1+E$8:E1149)</f>
        <v>2.1458041182175567</v>
      </c>
      <c r="K1149" s="10">
        <f t="array" ref="K1149">PRODUCT(1+F$8:F1149)</f>
        <v>2.1377493674085235</v>
      </c>
      <c r="L1149" s="36"/>
      <c r="M1149" s="10">
        <f>1-H1149/MAX(H$8:H1149)</f>
        <v>7.5627117505392638E-2</v>
      </c>
      <c r="N1149" s="10">
        <f>1-I1149/MAX(I$8:I1149)</f>
        <v>1.3000366332971969E-2</v>
      </c>
      <c r="O1149" s="10">
        <f>1-J1149/MAX(J$8:J1149)</f>
        <v>0.14614344555802627</v>
      </c>
      <c r="P1149" s="10">
        <f>1-K1149/MAX(K$8:K1149)</f>
        <v>1.5224186721165101E-2</v>
      </c>
      <c r="Q1149" s="36"/>
      <c r="R1149" s="10"/>
      <c r="S1149" s="10"/>
      <c r="T1149" s="10"/>
      <c r="U1149" s="11"/>
    </row>
    <row r="1150" spans="2:21" x14ac:dyDescent="0.25">
      <c r="B1150" s="32">
        <v>44487</v>
      </c>
      <c r="C1150" s="10">
        <f>'Equity Fund Metrics'!G1148</f>
        <v>1.1806146831826902E-2</v>
      </c>
      <c r="D1150" s="10">
        <f>'Equity Fund Metrics'!H1148</f>
        <v>2.9605840639133074E-3</v>
      </c>
      <c r="E1150" s="10">
        <f>'Equity Fund Metrics'!I1148</f>
        <v>8.8455627679135951E-3</v>
      </c>
      <c r="F1150" s="10">
        <f>'Equity Fund Metrics'!J1148</f>
        <v>3.4028622023089868E-3</v>
      </c>
      <c r="G1150" s="36"/>
      <c r="H1150" s="10">
        <f t="array" ref="H1150">PRODUCT(1+C$8:C1150)</f>
        <v>4.276961839636809</v>
      </c>
      <c r="I1150" s="10">
        <f t="array" ref="I1150">PRODUCT(1+D$8:D1150)</f>
        <v>2.0587188210725342</v>
      </c>
      <c r="J1150" s="10">
        <f t="array" ref="J1150">PRODUCT(1+E$8:E1150)</f>
        <v>2.1647849632328975</v>
      </c>
      <c r="K1150" s="10">
        <f t="array" ref="K1150">PRODUCT(1+F$8:F1150)</f>
        <v>2.1450238339288878</v>
      </c>
      <c r="L1150" s="36"/>
      <c r="M1150" s="10">
        <f>1-H1150/MAX(H$8:H1150)</f>
        <v>6.4713835527302255E-2</v>
      </c>
      <c r="N1150" s="10">
        <f>1-I1150/MAX(I$8:I1150)</f>
        <v>1.0078270946449086E-2</v>
      </c>
      <c r="O1150" s="10">
        <f>1-J1150/MAX(J$8:J1150)</f>
        <v>0.13859060381091548</v>
      </c>
      <c r="P1150" s="10">
        <f>1-K1150/MAX(K$8:K1150)</f>
        <v>1.1873130328410531E-2</v>
      </c>
      <c r="Q1150" s="36"/>
      <c r="R1150" s="10"/>
      <c r="S1150" s="10"/>
      <c r="T1150" s="10"/>
      <c r="U1150" s="11"/>
    </row>
    <row r="1151" spans="2:21" x14ac:dyDescent="0.25">
      <c r="B1151" s="32">
        <v>44488</v>
      </c>
      <c r="C1151" s="10">
        <f>'Equity Fund Metrics'!G1149</f>
        <v>1.5080129140425447E-2</v>
      </c>
      <c r="D1151" s="10">
        <f>'Equity Fund Metrics'!H1149</f>
        <v>7.7148461516582945E-3</v>
      </c>
      <c r="E1151" s="10">
        <f>'Equity Fund Metrics'!I1149</f>
        <v>7.3652829887671523E-3</v>
      </c>
      <c r="F1151" s="10">
        <f>'Equity Fund Metrics'!J1149</f>
        <v>8.0831103010966521E-3</v>
      </c>
      <c r="G1151" s="36"/>
      <c r="H1151" s="10">
        <f t="array" ref="H1151">PRODUCT(1+C$8:C1151)</f>
        <v>4.3414589765072034</v>
      </c>
      <c r="I1151" s="10">
        <f t="array" ref="I1151">PRODUCT(1+D$8:D1151)</f>
        <v>2.0746015200466323</v>
      </c>
      <c r="J1151" s="10">
        <f t="array" ref="J1151">PRODUCT(1+E$8:E1151)</f>
        <v>2.1807292170969355</v>
      </c>
      <c r="K1151" s="10">
        <f t="array" ref="K1151">PRODUCT(1+F$8:F1151)</f>
        <v>2.1623622981770163</v>
      </c>
      <c r="L1151" s="36"/>
      <c r="M1151" s="10">
        <f>1-H1151/MAX(H$8:H1151)</f>
        <v>5.060959938380083E-2</v>
      </c>
      <c r="N1151" s="10">
        <f>1-I1151/MAX(I$8:I1151)</f>
        <v>2.4411771046173314E-3</v>
      </c>
      <c r="O1151" s="10">
        <f>1-J1151/MAX(J$8:J1151)</f>
        <v>0.13224607983879988</v>
      </c>
      <c r="P1151" s="10">
        <f>1-K1151/MAX(K$8:K1151)</f>
        <v>3.8859918493777679E-3</v>
      </c>
      <c r="Q1151" s="36"/>
      <c r="R1151" s="10"/>
      <c r="S1151" s="10"/>
      <c r="T1151" s="10"/>
      <c r="U1151" s="11"/>
    </row>
    <row r="1152" spans="2:21" x14ac:dyDescent="0.25">
      <c r="B1152" s="32">
        <v>44489</v>
      </c>
      <c r="C1152" s="10">
        <f>'Equity Fund Metrics'!G1150</f>
        <v>3.3611587095523365E-3</v>
      </c>
      <c r="D1152" s="10">
        <f>'Equity Fund Metrics'!H1150</f>
        <v>3.9277258094672085E-3</v>
      </c>
      <c r="E1152" s="10">
        <f>'Equity Fund Metrics'!I1150</f>
        <v>-5.6656709991487197E-4</v>
      </c>
      <c r="F1152" s="10">
        <f>'Equity Fund Metrics'!J1150</f>
        <v>3.899397454471465E-3</v>
      </c>
      <c r="G1152" s="36"/>
      <c r="H1152" s="10">
        <f t="array" ref="H1152">PRODUCT(1+C$8:C1152)</f>
        <v>4.3560513091582544</v>
      </c>
      <c r="I1152" s="10">
        <f t="array" ref="I1152">PRODUCT(1+D$8:D1152)</f>
        <v>2.0827499859812795</v>
      </c>
      <c r="J1152" s="10">
        <f t="array" ref="J1152">PRODUCT(1+E$8:E1152)</f>
        <v>2.1794936876687054</v>
      </c>
      <c r="K1152" s="10">
        <f t="array" ref="K1152">PRODUCT(1+F$8:F1152)</f>
        <v>2.1707942082181728</v>
      </c>
      <c r="L1152" s="36"/>
      <c r="M1152" s="10">
        <f>1-H1152/MAX(H$8:H1152)</f>
        <v>4.741854757000441E-2</v>
      </c>
      <c r="N1152" s="10">
        <f>1-I1152/MAX(I$8:I1152)</f>
        <v>0</v>
      </c>
      <c r="O1152" s="10">
        <f>1-J1152/MAX(J$8:J1152)</f>
        <v>0.13273772066078526</v>
      </c>
      <c r="P1152" s="10">
        <f>1-K1152/MAX(K$8:K1152)</f>
        <v>1.7474216318369429E-6</v>
      </c>
      <c r="Q1152" s="36"/>
      <c r="R1152" s="10"/>
      <c r="S1152" s="10"/>
      <c r="T1152" s="10"/>
      <c r="U1152" s="11"/>
    </row>
    <row r="1153" spans="2:21" x14ac:dyDescent="0.25">
      <c r="B1153" s="32">
        <v>44490</v>
      </c>
      <c r="C1153" s="10">
        <f>'Equity Fund Metrics'!G1151</f>
        <v>1.4738777263765268E-3</v>
      </c>
      <c r="D1153" s="10">
        <f>'Equity Fund Metrics'!H1151</f>
        <v>2.6082846922517167E-3</v>
      </c>
      <c r="E1153" s="10">
        <f>'Equity Fund Metrics'!I1151</f>
        <v>-1.1344069658751899E-3</v>
      </c>
      <c r="F1153" s="10">
        <f>'Equity Fund Metrics'!J1151</f>
        <v>2.5515643439579568E-3</v>
      </c>
      <c r="G1153" s="36"/>
      <c r="H1153" s="10">
        <f t="array" ref="H1153">PRODUCT(1+C$8:C1153)</f>
        <v>4.3624715961577758</v>
      </c>
      <c r="I1153" s="10">
        <f t="array" ref="I1153">PRODUCT(1+D$8:D1153)</f>
        <v>2.0881823908875021</v>
      </c>
      <c r="J1153" s="10">
        <f t="array" ref="J1153">PRODUCT(1+E$8:E1153)</f>
        <v>2.1770212548473329</v>
      </c>
      <c r="K1153" s="10">
        <f t="array" ref="K1153">PRODUCT(1+F$8:F1153)</f>
        <v>2.1763331293179329</v>
      </c>
      <c r="L1153" s="36"/>
      <c r="M1153" s="10">
        <f>1-H1153/MAX(H$8:H1153)</f>
        <v>4.601455898470852E-2</v>
      </c>
      <c r="N1153" s="10">
        <f>1-I1153/MAX(I$8:I1153)</f>
        <v>0</v>
      </c>
      <c r="O1153" s="10">
        <f>1-J1153/MAX(J$8:J1153)</f>
        <v>0.13372154903170852</v>
      </c>
      <c r="P1153" s="10">
        <f>1-K1153/MAX(K$8:K1153)</f>
        <v>0</v>
      </c>
      <c r="Q1153" s="36"/>
      <c r="R1153" s="10"/>
      <c r="S1153" s="10"/>
      <c r="T1153" s="10"/>
      <c r="U1153" s="11"/>
    </row>
    <row r="1154" spans="2:21" x14ac:dyDescent="0.25">
      <c r="B1154" s="32">
        <v>44491</v>
      </c>
      <c r="C1154" s="10">
        <f>'Equity Fund Metrics'!G1152</f>
        <v>-5.2848648721135483E-3</v>
      </c>
      <c r="D1154" s="10">
        <f>'Equity Fund Metrics'!H1152</f>
        <v>-1.0362110381274547E-3</v>
      </c>
      <c r="E1154" s="10">
        <f>'Equity Fund Metrics'!I1152</f>
        <v>-4.2486538339860935E-3</v>
      </c>
      <c r="F1154" s="10">
        <f>'Equity Fund Metrics'!J1152</f>
        <v>-1.2486437298267594E-3</v>
      </c>
      <c r="G1154" s="36"/>
      <c r="H1154" s="10">
        <f t="array" ref="H1154">PRODUCT(1+C$8:C1154)</f>
        <v>4.3394165232636484</v>
      </c>
      <c r="I1154" s="10">
        <f t="array" ref="I1154">PRODUCT(1+D$8:D1154)</f>
        <v>2.0860185932444413</v>
      </c>
      <c r="J1154" s="10">
        <f t="array" ref="J1154">PRODUCT(1+E$8:E1154)</f>
        <v>2.1677718451462566</v>
      </c>
      <c r="K1154" s="10">
        <f t="array" ref="K1154">PRODUCT(1+F$8:F1154)</f>
        <v>2.1736156646019955</v>
      </c>
      <c r="L1154" s="36"/>
      <c r="M1154" s="10">
        <f>1-H1154/MAX(H$8:H1154)</f>
        <v>5.1056243130437995E-2</v>
      </c>
      <c r="N1154" s="10">
        <f>1-I1154/MAX(I$8:I1154)</f>
        <v>1.0362110381273437E-3</v>
      </c>
      <c r="O1154" s="10">
        <f>1-J1154/MAX(J$8:J1154)</f>
        <v>0.13740206629371443</v>
      </c>
      <c r="P1154" s="10">
        <f>1-K1154/MAX(K$8:K1154)</f>
        <v>1.2486437298269148E-3</v>
      </c>
      <c r="Q1154" s="36"/>
      <c r="R1154" s="10"/>
      <c r="S1154" s="10"/>
      <c r="T1154" s="10"/>
      <c r="U1154" s="11"/>
    </row>
    <row r="1155" spans="2:21" x14ac:dyDescent="0.25">
      <c r="B1155" s="32">
        <v>44494</v>
      </c>
      <c r="C1155" s="10">
        <f>'Equity Fund Metrics'!G1153</f>
        <v>-3.3628436238442028E-4</v>
      </c>
      <c r="D1155" s="10">
        <f>'Equity Fund Metrics'!H1153</f>
        <v>5.3628358230006778E-3</v>
      </c>
      <c r="E1155" s="10">
        <f>'Equity Fund Metrics'!I1153</f>
        <v>-5.6991201853850981E-3</v>
      </c>
      <c r="F1155" s="10">
        <f>'Equity Fund Metrics'!J1153</f>
        <v>5.0778798137314229E-3</v>
      </c>
      <c r="G1155" s="36"/>
      <c r="H1155" s="10">
        <f t="array" ref="H1155">PRODUCT(1+C$8:C1155)</f>
        <v>4.3379572453450024</v>
      </c>
      <c r="I1155" s="10">
        <f t="array" ref="I1155">PRODUCT(1+D$8:D1155)</f>
        <v>2.0972055684837381</v>
      </c>
      <c r="J1155" s="10">
        <f t="array" ref="J1155">PRODUCT(1+E$8:E1155)</f>
        <v>2.1554174528662742</v>
      </c>
      <c r="K1155" s="10">
        <f t="array" ref="K1155">PRODUCT(1+F$8:F1155)</f>
        <v>2.1846530237080883</v>
      </c>
      <c r="L1155" s="36"/>
      <c r="M1155" s="10">
        <f>1-H1155/MAX(H$8:H1155)</f>
        <v>5.1375358076655497E-2</v>
      </c>
      <c r="N1155" s="10">
        <f>1-I1155/MAX(I$8:I1155)</f>
        <v>0</v>
      </c>
      <c r="O1155" s="10">
        <f>1-J1155/MAX(J$8:J1155)</f>
        <v>0.14231811558957141</v>
      </c>
      <c r="P1155" s="10">
        <f>1-K1155/MAX(K$8:K1155)</f>
        <v>0</v>
      </c>
      <c r="Q1155" s="36"/>
      <c r="R1155" s="10"/>
      <c r="S1155" s="10"/>
      <c r="T1155" s="10"/>
      <c r="U1155" s="11"/>
    </row>
    <row r="1156" spans="2:21" x14ac:dyDescent="0.25">
      <c r="B1156" s="32">
        <v>44495</v>
      </c>
      <c r="C1156" s="10">
        <f>'Equity Fund Metrics'!G1154</f>
        <v>4.574820545111713E-3</v>
      </c>
      <c r="D1156" s="10">
        <f>'Equity Fund Metrics'!H1154</f>
        <v>8.99985123878011E-4</v>
      </c>
      <c r="E1156" s="10">
        <f>'Equity Fund Metrics'!I1154</f>
        <v>3.674835421233702E-3</v>
      </c>
      <c r="F1156" s="10">
        <f>'Equity Fund Metrics'!J1154</f>
        <v>1.0837268949396961E-3</v>
      </c>
      <c r="G1156" s="36"/>
      <c r="H1156" s="10">
        <f t="array" ref="H1156">PRODUCT(1+C$8:C1156)</f>
        <v>4.3578026212748231</v>
      </c>
      <c r="I1156" s="10">
        <f t="array" ref="I1156">PRODUCT(1+D$8:D1156)</f>
        <v>2.0990930222970876</v>
      </c>
      <c r="J1156" s="10">
        <f t="array" ref="J1156">PRODUCT(1+E$8:E1156)</f>
        <v>2.1633382572696123</v>
      </c>
      <c r="K1156" s="10">
        <f t="array" ref="K1156">PRODUCT(1+F$8:F1156)</f>
        <v>2.1870205909459921</v>
      </c>
      <c r="L1156" s="36"/>
      <c r="M1156" s="10">
        <f>1-H1156/MAX(H$8:H1156)</f>
        <v>4.7035570575185259E-2</v>
      </c>
      <c r="N1156" s="10">
        <f>1-I1156/MAX(I$8:I1156)</f>
        <v>0</v>
      </c>
      <c r="O1156" s="10">
        <f>1-J1156/MAX(J$8:J1156)</f>
        <v>0.1391662758205896</v>
      </c>
      <c r="P1156" s="10">
        <f>1-K1156/MAX(K$8:K1156)</f>
        <v>0</v>
      </c>
      <c r="Q1156" s="36"/>
      <c r="R1156" s="10"/>
      <c r="S1156" s="10"/>
      <c r="T1156" s="10"/>
      <c r="U1156" s="11"/>
    </row>
    <row r="1157" spans="2:21" x14ac:dyDescent="0.25">
      <c r="B1157" s="32">
        <v>44496</v>
      </c>
      <c r="C1157" s="10">
        <f>'Equity Fund Metrics'!G1155</f>
        <v>-3.1476130942269531E-3</v>
      </c>
      <c r="D1157" s="10">
        <f>'Equity Fund Metrics'!H1155</f>
        <v>-4.4301895640073141E-3</v>
      </c>
      <c r="E1157" s="10">
        <f>'Equity Fund Metrics'!I1155</f>
        <v>1.282576469780361E-3</v>
      </c>
      <c r="F1157" s="10">
        <f>'Equity Fund Metrics'!J1155</f>
        <v>-4.3660607405182966E-3</v>
      </c>
      <c r="G1157" s="36"/>
      <c r="H1157" s="10">
        <f t="array" ref="H1157">PRODUCT(1+C$8:C1157)</f>
        <v>4.3440859446820417</v>
      </c>
      <c r="I1157" s="10">
        <f t="array" ref="I1157">PRODUCT(1+D$8:D1157)</f>
        <v>2.0897936422958265</v>
      </c>
      <c r="J1157" s="10">
        <f t="array" ref="J1157">PRODUCT(1+E$8:E1157)</f>
        <v>2.1661129040145619</v>
      </c>
      <c r="K1157" s="10">
        <f t="array" ref="K1157">PRODUCT(1+F$8:F1157)</f>
        <v>2.1774719262051576</v>
      </c>
      <c r="L1157" s="36"/>
      <c r="M1157" s="10">
        <f>1-H1157/MAX(H$8:H1157)</f>
        <v>5.0035133891575434E-2</v>
      </c>
      <c r="N1157" s="10">
        <f>1-I1157/MAX(I$8:I1157)</f>
        <v>4.4301895640073141E-3</v>
      </c>
      <c r="O1157" s="10">
        <f>1-J1157/MAX(J$8:J1157)</f>
        <v>0.13806219074156367</v>
      </c>
      <c r="P1157" s="10">
        <f>1-K1157/MAX(K$8:K1157)</f>
        <v>4.3660607405183738E-3</v>
      </c>
      <c r="Q1157" s="36"/>
      <c r="R1157" s="10"/>
      <c r="S1157" s="10"/>
      <c r="T1157" s="10"/>
      <c r="U1157" s="11"/>
    </row>
    <row r="1158" spans="2:21" x14ac:dyDescent="0.25">
      <c r="B1158" s="32">
        <v>44497</v>
      </c>
      <c r="C1158" s="10">
        <f>'Equity Fund Metrics'!G1156</f>
        <v>2.499161477662204E-2</v>
      </c>
      <c r="D1158" s="10">
        <f>'Equity Fund Metrics'!H1156</f>
        <v>9.648822726280093E-3</v>
      </c>
      <c r="E1158" s="10">
        <f>'Equity Fund Metrics'!I1156</f>
        <v>1.5342792050341947E-2</v>
      </c>
      <c r="F1158" s="10">
        <f>'Equity Fund Metrics'!J1156</f>
        <v>1.041596232879719E-2</v>
      </c>
      <c r="G1158" s="36"/>
      <c r="H1158" s="10">
        <f t="array" ref="H1158">PRODUCT(1+C$8:C1158)</f>
        <v>4.4526516671680731</v>
      </c>
      <c r="I1158" s="10">
        <f t="array" ref="I1158">PRODUCT(1+D$8:D1158)</f>
        <v>2.1099576906848463</v>
      </c>
      <c r="J1158" s="10">
        <f t="array" ref="J1158">PRODUCT(1+E$8:E1158)</f>
        <v>2.1993471238584195</v>
      </c>
      <c r="K1158" s="10">
        <f t="array" ref="K1158">PRODUCT(1+F$8:F1158)</f>
        <v>2.2001523917605241</v>
      </c>
      <c r="L1158" s="36"/>
      <c r="M1158" s="10">
        <f>1-H1158/MAX(H$8:H1158)</f>
        <v>2.6293977906468369E-2</v>
      </c>
      <c r="N1158" s="10">
        <f>1-I1158/MAX(I$8:I1158)</f>
        <v>0</v>
      </c>
      <c r="O1158" s="10">
        <f>1-J1158/MAX(J$8:J1158)</f>
        <v>0.12483765817378423</v>
      </c>
      <c r="P1158" s="10">
        <f>1-K1158/MAX(K$8:K1158)</f>
        <v>0</v>
      </c>
      <c r="Q1158" s="36"/>
      <c r="R1158" s="10"/>
      <c r="S1158" s="10"/>
      <c r="T1158" s="10"/>
      <c r="U1158" s="11"/>
    </row>
    <row r="1159" spans="2:21" x14ac:dyDescent="0.25">
      <c r="B1159" s="32">
        <v>44498</v>
      </c>
      <c r="C1159" s="10">
        <f>'Equity Fund Metrics'!G1157</f>
        <v>-1.8155649190818024E-2</v>
      </c>
      <c r="D1159" s="10">
        <f>'Equity Fund Metrics'!H1157</f>
        <v>2.029116239545159E-3</v>
      </c>
      <c r="E1159" s="10">
        <f>'Equity Fund Metrics'!I1157</f>
        <v>-2.0184765430363183E-2</v>
      </c>
      <c r="F1159" s="10">
        <f>'Equity Fund Metrics'!J1157</f>
        <v>1.0198779680269997E-3</v>
      </c>
      <c r="G1159" s="36"/>
      <c r="H1159" s="10">
        <f t="array" ref="H1159">PRODUCT(1+C$8:C1159)</f>
        <v>4.371810885530059</v>
      </c>
      <c r="I1159" s="10">
        <f t="array" ref="I1159">PRODUCT(1+D$8:D1159)</f>
        <v>2.1142390400997679</v>
      </c>
      <c r="J1159" s="10">
        <f t="array" ref="J1159">PRODUCT(1+E$8:E1159)</f>
        <v>2.1549538180633934</v>
      </c>
      <c r="K1159" s="10">
        <f t="array" ref="K1159">PRODUCT(1+F$8:F1159)</f>
        <v>2.2023962787111828</v>
      </c>
      <c r="L1159" s="36"/>
      <c r="M1159" s="10">
        <f>1-H1159/MAX(H$8:H1159)</f>
        <v>4.3972242858585364E-2</v>
      </c>
      <c r="N1159" s="10">
        <f>1-I1159/MAX(I$8:I1159)</f>
        <v>0</v>
      </c>
      <c r="O1159" s="10">
        <f>1-J1159/MAX(J$8:J1159)</f>
        <v>0.14250260475703369</v>
      </c>
      <c r="P1159" s="10">
        <f>1-K1159/MAX(K$8:K1159)</f>
        <v>0</v>
      </c>
      <c r="Q1159" s="36"/>
      <c r="R1159" s="10"/>
      <c r="S1159" s="10"/>
      <c r="T1159" s="10"/>
      <c r="U1159" s="11"/>
    </row>
    <row r="1160" spans="2:21" x14ac:dyDescent="0.25">
      <c r="B1160" s="32">
        <v>44501</v>
      </c>
      <c r="C1160" s="10">
        <f>'Equity Fund Metrics'!G1158</f>
        <v>-5.6074697625602132E-3</v>
      </c>
      <c r="D1160" s="10">
        <f>'Equity Fund Metrics'!H1158</f>
        <v>1.7202494572430282E-3</v>
      </c>
      <c r="E1160" s="10">
        <f>'Equity Fund Metrics'!I1158</f>
        <v>-7.3277192198032415E-3</v>
      </c>
      <c r="F1160" s="10">
        <f>'Equity Fund Metrics'!J1158</f>
        <v>1.3538634962528661E-3</v>
      </c>
      <c r="G1160" s="36"/>
      <c r="H1160" s="10">
        <f t="array" ref="H1160">PRODUCT(1+C$8:C1160)</f>
        <v>4.3472960881818175</v>
      </c>
      <c r="I1160" s="10">
        <f t="array" ref="I1160">PRODUCT(1+D$8:D1160)</f>
        <v>2.1178760586609817</v>
      </c>
      <c r="J1160" s="10">
        <f t="array" ref="J1160">PRODUCT(1+E$8:E1160)</f>
        <v>2.1391629215529817</v>
      </c>
      <c r="K1160" s="10">
        <f t="array" ref="K1160">PRODUCT(1+F$8:F1160)</f>
        <v>2.2053780226372131</v>
      </c>
      <c r="L1160" s="36"/>
      <c r="M1160" s="10">
        <f>1-H1160/MAX(H$8:H1160)</f>
        <v>4.9333139598924158E-2</v>
      </c>
      <c r="N1160" s="10">
        <f>1-I1160/MAX(I$8:I1160)</f>
        <v>0</v>
      </c>
      <c r="O1160" s="10">
        <f>1-J1160/MAX(J$8:J1160)</f>
        <v>0.1487861049010869</v>
      </c>
      <c r="P1160" s="10">
        <f>1-K1160/MAX(K$8:K1160)</f>
        <v>0</v>
      </c>
      <c r="Q1160" s="36"/>
      <c r="R1160" s="10"/>
      <c r="S1160" s="10"/>
      <c r="T1160" s="10"/>
      <c r="U1160" s="11"/>
    </row>
    <row r="1161" spans="2:21" x14ac:dyDescent="0.25">
      <c r="B1161" s="32">
        <v>44502</v>
      </c>
      <c r="C1161" s="10">
        <f>'Equity Fund Metrics'!G1159</f>
        <v>7.1160395463585324E-3</v>
      </c>
      <c r="D1161" s="10">
        <f>'Equity Fund Metrics'!H1159</f>
        <v>4.043059458001208E-3</v>
      </c>
      <c r="E1161" s="10">
        <f>'Equity Fund Metrics'!I1159</f>
        <v>3.0729800883573244E-3</v>
      </c>
      <c r="F1161" s="10">
        <f>'Equity Fund Metrics'!J1159</f>
        <v>4.1967084624190739E-3</v>
      </c>
      <c r="G1161" s="36"/>
      <c r="H1161" s="10">
        <f t="array" ref="H1161">PRODUCT(1+C$8:C1161)</f>
        <v>4.3782316190650494</v>
      </c>
      <c r="I1161" s="10">
        <f t="array" ref="I1161">PRODUCT(1+D$8:D1161)</f>
        <v>2.1264387574908254</v>
      </c>
      <c r="J1161" s="10">
        <f t="array" ref="J1161">PRODUCT(1+E$8:E1161)</f>
        <v>2.1457365266166661</v>
      </c>
      <c r="K1161" s="10">
        <f t="array" ref="K1161">PRODUCT(1+F$8:F1161)</f>
        <v>2.2146333512476475</v>
      </c>
      <c r="L1161" s="36"/>
      <c r="M1161" s="10">
        <f>1-H1161/MAX(H$8:H1161)</f>
        <v>4.2568156624897546E-2</v>
      </c>
      <c r="N1161" s="10">
        <f>1-I1161/MAX(I$8:I1161)</f>
        <v>0</v>
      </c>
      <c r="O1161" s="10">
        <f>1-J1161/MAX(J$8:J1161)</f>
        <v>0.14617034155051489</v>
      </c>
      <c r="P1161" s="10">
        <f>1-K1161/MAX(K$8:K1161)</f>
        <v>0</v>
      </c>
      <c r="Q1161" s="36"/>
      <c r="R1161" s="10"/>
      <c r="S1161" s="10"/>
      <c r="T1161" s="10"/>
      <c r="U1161" s="11"/>
    </row>
    <row r="1162" spans="2:21" x14ac:dyDescent="0.25">
      <c r="B1162" s="32">
        <v>44503</v>
      </c>
      <c r="C1162" s="10">
        <f>'Equity Fund Metrics'!G1160</f>
        <v>9.7987830767267692E-3</v>
      </c>
      <c r="D1162" s="10">
        <f>'Equity Fund Metrics'!H1160</f>
        <v>6.1052795258056403E-3</v>
      </c>
      <c r="E1162" s="10">
        <f>'Equity Fund Metrics'!I1160</f>
        <v>3.6935035509211289E-3</v>
      </c>
      <c r="F1162" s="10">
        <f>'Equity Fund Metrics'!J1160</f>
        <v>6.2899547033516967E-3</v>
      </c>
      <c r="G1162" s="36"/>
      <c r="H1162" s="10">
        <f t="array" ref="H1162">PRODUCT(1+C$8:C1162)</f>
        <v>4.4211329609599339</v>
      </c>
      <c r="I1162" s="10">
        <f t="array" ref="I1162">PRODUCT(1+D$8:D1162)</f>
        <v>2.1394212604998137</v>
      </c>
      <c r="J1162" s="10">
        <f t="array" ref="J1162">PRODUCT(1+E$8:E1162)</f>
        <v>2.1536618120970661</v>
      </c>
      <c r="K1162" s="10">
        <f t="array" ref="K1162">PRODUCT(1+F$8:F1162)</f>
        <v>2.228563294711527</v>
      </c>
      <c r="L1162" s="36"/>
      <c r="M1162" s="10">
        <f>1-H1162/MAX(H$8:H1162)</f>
        <v>3.3186489680914311E-2</v>
      </c>
      <c r="N1162" s="10">
        <f>1-I1162/MAX(I$8:I1162)</f>
        <v>0</v>
      </c>
      <c r="O1162" s="10">
        <f>1-J1162/MAX(J$8:J1162)</f>
        <v>0.14301671867514998</v>
      </c>
      <c r="P1162" s="10">
        <f>1-K1162/MAX(K$8:K1162)</f>
        <v>0</v>
      </c>
      <c r="Q1162" s="36"/>
      <c r="R1162" s="10"/>
      <c r="S1162" s="10"/>
      <c r="T1162" s="10"/>
      <c r="U1162" s="11"/>
    </row>
    <row r="1163" spans="2:21" x14ac:dyDescent="0.25">
      <c r="B1163" s="32">
        <v>44504</v>
      </c>
      <c r="C1163" s="10">
        <f>'Equity Fund Metrics'!G1161</f>
        <v>-3.4986481623461296E-3</v>
      </c>
      <c r="D1163" s="10">
        <f>'Equity Fund Metrics'!H1161</f>
        <v>4.7125668073599858E-3</v>
      </c>
      <c r="E1163" s="10">
        <f>'Equity Fund Metrics'!I1161</f>
        <v>-8.2112149697061154E-3</v>
      </c>
      <c r="F1163" s="10">
        <f>'Equity Fund Metrics'!J1161</f>
        <v>4.30200605887468E-3</v>
      </c>
      <c r="G1163" s="36"/>
      <c r="H1163" s="10">
        <f t="array" ref="H1163">PRODUCT(1+C$8:C1163)</f>
        <v>4.4056649722505838</v>
      </c>
      <c r="I1163" s="10">
        <f t="array" ref="I1163">PRODUCT(1+D$8:D1163)</f>
        <v>2.1495034261190056</v>
      </c>
      <c r="J1163" s="10">
        <f t="array" ref="J1163">PRODUCT(1+E$8:E1163)</f>
        <v>2.1359776319858903</v>
      </c>
      <c r="K1163" s="10">
        <f t="array" ref="K1163">PRODUCT(1+F$8:F1163)</f>
        <v>2.2381505875079619</v>
      </c>
      <c r="L1163" s="36"/>
      <c r="M1163" s="10">
        <f>1-H1163/MAX(H$8:H1163)</f>
        <v>3.6569029992123525E-2</v>
      </c>
      <c r="N1163" s="10">
        <f>1-I1163/MAX(I$8:I1163)</f>
        <v>0</v>
      </c>
      <c r="O1163" s="10">
        <f>1-J1163/MAX(J$8:J1163)</f>
        <v>0.15005359262355233</v>
      </c>
      <c r="P1163" s="10">
        <f>1-K1163/MAX(K$8:K1163)</f>
        <v>0</v>
      </c>
      <c r="Q1163" s="36"/>
      <c r="R1163" s="10"/>
      <c r="S1163" s="10"/>
      <c r="T1163" s="10"/>
      <c r="U1163" s="11"/>
    </row>
    <row r="1164" spans="2:21" x14ac:dyDescent="0.25">
      <c r="B1164" s="32">
        <v>44505</v>
      </c>
      <c r="C1164" s="10">
        <f>'Equity Fund Metrics'!G1162</f>
        <v>3.5822854847604724E-3</v>
      </c>
      <c r="D1164" s="10">
        <f>'Equity Fund Metrics'!H1162</f>
        <v>3.4695870307166476E-3</v>
      </c>
      <c r="E1164" s="10">
        <f>'Equity Fund Metrics'!I1162</f>
        <v>1.1269845404382473E-4</v>
      </c>
      <c r="F1164" s="10">
        <f>'Equity Fund Metrics'!J1162</f>
        <v>3.4752219534188388E-3</v>
      </c>
      <c r="G1164" s="36"/>
      <c r="H1164" s="10">
        <f t="array" ref="H1164">PRODUCT(1+C$8:C1164)</f>
        <v>4.421447321931395</v>
      </c>
      <c r="I1164" s="10">
        <f t="array" ref="I1164">PRODUCT(1+D$8:D1164)</f>
        <v>2.1569613153287492</v>
      </c>
      <c r="J1164" s="10">
        <f t="array" ref="J1164">PRODUCT(1+E$8:E1164)</f>
        <v>2.1362183533628873</v>
      </c>
      <c r="K1164" s="10">
        <f t="array" ref="K1164">PRODUCT(1+F$8:F1164)</f>
        <v>2.2459286575647268</v>
      </c>
      <c r="L1164" s="36"/>
      <c r="M1164" s="10">
        <f>1-H1164/MAX(H$8:H1164)</f>
        <v>3.3117745212695504E-2</v>
      </c>
      <c r="N1164" s="10">
        <f>1-I1164/MAX(I$8:I1164)</f>
        <v>0</v>
      </c>
      <c r="O1164" s="10">
        <f>1-J1164/MAX(J$8:J1164)</f>
        <v>0.14995780497742095</v>
      </c>
      <c r="P1164" s="10">
        <f>1-K1164/MAX(K$8:K1164)</f>
        <v>0</v>
      </c>
      <c r="Q1164" s="36"/>
      <c r="R1164" s="10"/>
      <c r="S1164" s="10"/>
      <c r="T1164" s="10"/>
      <c r="U1164" s="11"/>
    </row>
    <row r="1165" spans="2:21" x14ac:dyDescent="0.25">
      <c r="B1165" s="32">
        <v>44508</v>
      </c>
      <c r="C1165" s="10">
        <f>'Equity Fund Metrics'!G1163</f>
        <v>-5.5525981422717141E-3</v>
      </c>
      <c r="D1165" s="10">
        <f>'Equity Fund Metrics'!H1163</f>
        <v>8.5367751092713107E-4</v>
      </c>
      <c r="E1165" s="10">
        <f>'Equity Fund Metrics'!I1163</f>
        <v>-6.4062756531988452E-3</v>
      </c>
      <c r="F1165" s="10">
        <f>'Equity Fund Metrics'!J1163</f>
        <v>5.3336372826718876E-4</v>
      </c>
      <c r="G1165" s="36"/>
      <c r="H1165" s="10">
        <f t="array" ref="H1165">PRODUCT(1+C$8:C1165)</f>
        <v>4.3968968017454868</v>
      </c>
      <c r="I1165" s="10">
        <f t="array" ref="I1165">PRODUCT(1+D$8:D1165)</f>
        <v>2.1588026646955853</v>
      </c>
      <c r="J1165" s="10">
        <f t="array" ref="J1165">PRODUCT(1+E$8:E1165)</f>
        <v>2.1225331497358222</v>
      </c>
      <c r="K1165" s="10">
        <f t="array" ref="K1165">PRODUCT(1+F$8:F1165)</f>
        <v>2.2471265544469476</v>
      </c>
      <c r="L1165" s="36"/>
      <c r="M1165" s="10">
        <f>1-H1165/MAX(H$8:H1165)</f>
        <v>3.848645382442295E-2</v>
      </c>
      <c r="N1165" s="10">
        <f>1-I1165/MAX(I$8:I1165)</f>
        <v>0</v>
      </c>
      <c r="O1165" s="10">
        <f>1-J1165/MAX(J$8:J1165)</f>
        <v>0.15540340959558574</v>
      </c>
      <c r="P1165" s="10">
        <f>1-K1165/MAX(K$8:K1165)</f>
        <v>0</v>
      </c>
      <c r="Q1165" s="36"/>
      <c r="R1165" s="10"/>
      <c r="S1165" s="10"/>
      <c r="T1165" s="10"/>
      <c r="U1165" s="11"/>
    </row>
    <row r="1166" spans="2:21" x14ac:dyDescent="0.25">
      <c r="B1166" s="32">
        <v>44509</v>
      </c>
      <c r="C1166" s="10">
        <f>'Equity Fund Metrics'!G1164</f>
        <v>2.4594048904378329E-3</v>
      </c>
      <c r="D1166" s="10">
        <f>'Equity Fund Metrics'!H1164</f>
        <v>-3.3053425747975318E-3</v>
      </c>
      <c r="E1166" s="10">
        <f>'Equity Fund Metrics'!I1164</f>
        <v>5.7647474652353647E-3</v>
      </c>
      <c r="F1166" s="10">
        <f>'Equity Fund Metrics'!J1164</f>
        <v>-3.0171052015357637E-3</v>
      </c>
      <c r="G1166" s="36"/>
      <c r="H1166" s="10">
        <f t="array" ref="H1166">PRODUCT(1+C$8:C1166)</f>
        <v>4.4077105512424497</v>
      </c>
      <c r="I1166" s="10">
        <f t="array" ref="I1166">PRODUCT(1+D$8:D1166)</f>
        <v>2.1516670823373807</v>
      </c>
      <c r="J1166" s="10">
        <f t="array" ref="J1166">PRODUCT(1+E$8:E1166)</f>
        <v>2.13476901733064</v>
      </c>
      <c r="K1166" s="10">
        <f t="array" ref="K1166">PRODUCT(1+F$8:F1166)</f>
        <v>2.2403467372310168</v>
      </c>
      <c r="L1166" s="36"/>
      <c r="M1166" s="10">
        <f>1-H1166/MAX(H$8:H1166)</f>
        <v>3.6121702706736536E-2</v>
      </c>
      <c r="N1166" s="10">
        <f>1-I1166/MAX(I$8:I1166)</f>
        <v>3.3053425747975318E-3</v>
      </c>
      <c r="O1166" s="10">
        <f>1-J1166/MAX(J$8:J1166)</f>
        <v>0.15053452354190544</v>
      </c>
      <c r="P1166" s="10">
        <f>1-K1166/MAX(K$8:K1166)</f>
        <v>3.0171052015356414E-3</v>
      </c>
      <c r="Q1166" s="36"/>
      <c r="R1166" s="10"/>
      <c r="S1166" s="10"/>
      <c r="T1166" s="10"/>
      <c r="U1166" s="11"/>
    </row>
    <row r="1167" spans="2:21" x14ac:dyDescent="0.25">
      <c r="B1167" s="32">
        <v>44510</v>
      </c>
      <c r="C1167" s="10">
        <f>'Equity Fund Metrics'!G1165</f>
        <v>-1.9163181340565716E-2</v>
      </c>
      <c r="D1167" s="10">
        <f>'Equity Fund Metrics'!H1165</f>
        <v>-8.044904814742404E-3</v>
      </c>
      <c r="E1167" s="10">
        <f>'Equity Fund Metrics'!I1165</f>
        <v>-1.1118276525823312E-2</v>
      </c>
      <c r="F1167" s="10">
        <f>'Equity Fund Metrics'!J1165</f>
        <v>-8.6008186410335696E-3</v>
      </c>
      <c r="G1167" s="36"/>
      <c r="H1167" s="10">
        <f t="array" ref="H1167">PRODUCT(1+C$8:C1167)</f>
        <v>4.3232447946522656</v>
      </c>
      <c r="I1167" s="10">
        <f t="array" ref="I1167">PRODUCT(1+D$8:D1167)</f>
        <v>2.1343571254669618</v>
      </c>
      <c r="J1167" s="10">
        <f t="array" ref="J1167">PRODUCT(1+E$8:E1167)</f>
        <v>2.1110340650771979</v>
      </c>
      <c r="K1167" s="10">
        <f t="array" ref="K1167">PRODUCT(1+F$8:F1167)</f>
        <v>2.2210779212510614</v>
      </c>
      <c r="L1167" s="36"/>
      <c r="M1167" s="10">
        <f>1-H1167/MAX(H$8:H1167)</f>
        <v>5.4592677308003101E-2</v>
      </c>
      <c r="N1167" s="10">
        <f>1-I1167/MAX(I$8:I1167)</f>
        <v>1.1323656223145684E-2</v>
      </c>
      <c r="O1167" s="10">
        <f>1-J1167/MAX(J$8:J1167)</f>
        <v>0.15997911560830669</v>
      </c>
      <c r="P1167" s="10">
        <f>1-K1167/MAX(K$8:K1167)</f>
        <v>1.1591974267910032E-2</v>
      </c>
      <c r="Q1167" s="36"/>
      <c r="R1167" s="10"/>
      <c r="S1167" s="10"/>
      <c r="T1167" s="10"/>
      <c r="U1167" s="11"/>
    </row>
    <row r="1168" spans="2:21" x14ac:dyDescent="0.25">
      <c r="B1168" s="32">
        <v>44511</v>
      </c>
      <c r="C1168" s="10">
        <f>'Equity Fund Metrics'!G1166</f>
        <v>-3.3805871871950277E-4</v>
      </c>
      <c r="D1168" s="10">
        <f>'Equity Fund Metrics'!H1166</f>
        <v>3.2355256609295502E-4</v>
      </c>
      <c r="E1168" s="10">
        <f>'Equity Fund Metrics'!I1166</f>
        <v>-6.6161128481245779E-4</v>
      </c>
      <c r="F1168" s="10">
        <f>'Equity Fund Metrics'!J1166</f>
        <v>2.904720018523321E-4</v>
      </c>
      <c r="G1168" s="36"/>
      <c r="H1168" s="10">
        <f t="array" ref="H1168">PRODUCT(1+C$8:C1168)</f>
        <v>4.3217832840562744</v>
      </c>
      <c r="I1168" s="10">
        <f t="array" ref="I1168">PRODUCT(1+D$8:D1168)</f>
        <v>2.1350477021918652</v>
      </c>
      <c r="J1168" s="10">
        <f t="array" ref="J1168">PRODUCT(1+E$8:E1168)</f>
        <v>2.1096373811171194</v>
      </c>
      <c r="K1168" s="10">
        <f t="array" ref="K1168">PRODUCT(1+F$8:F1168)</f>
        <v>2.2217230822011174</v>
      </c>
      <c r="L1168" s="36"/>
      <c r="M1168" s="10">
        <f>1-H1168/MAX(H$8:H1168)</f>
        <v>5.4912280496180466E-2</v>
      </c>
      <c r="N1168" s="10">
        <f>1-I1168/MAX(I$8:I1168)</f>
        <v>1.1003767455081359E-2</v>
      </c>
      <c r="O1168" s="10">
        <f>1-J1168/MAX(J$8:J1168)</f>
        <v>0.16053488290489837</v>
      </c>
      <c r="P1168" s="10">
        <f>1-K1168/MAX(K$8:K1168)</f>
        <v>1.1304869410028617E-2</v>
      </c>
      <c r="Q1168" s="36"/>
      <c r="R1168" s="10"/>
      <c r="S1168" s="10"/>
      <c r="T1168" s="10"/>
      <c r="U1168" s="11"/>
    </row>
    <row r="1169" spans="2:21" x14ac:dyDescent="0.25">
      <c r="B1169" s="32">
        <v>44512</v>
      </c>
      <c r="C1169" s="10">
        <f>'Equity Fund Metrics'!G1167</f>
        <v>1.4336966446266919E-2</v>
      </c>
      <c r="D1169" s="10">
        <f>'Equity Fund Metrics'!H1167</f>
        <v>7.5468088680512579E-3</v>
      </c>
      <c r="E1169" s="10">
        <f>'Equity Fund Metrics'!I1167</f>
        <v>6.7901575782156609E-3</v>
      </c>
      <c r="F1169" s="10">
        <f>'Equity Fund Metrics'!J1167</f>
        <v>7.88631674696204E-3</v>
      </c>
      <c r="G1169" s="36"/>
      <c r="H1169" s="10">
        <f t="array" ref="H1169">PRODUCT(1+C$8:C1169)</f>
        <v>4.3837445459878266</v>
      </c>
      <c r="I1169" s="10">
        <f t="array" ref="I1169">PRODUCT(1+D$8:D1169)</f>
        <v>2.1511604991244795</v>
      </c>
      <c r="J1169" s="10">
        <f t="array" ref="J1169">PRODUCT(1+E$8:E1169)</f>
        <v>2.1239621513677989</v>
      </c>
      <c r="K1169" s="10">
        <f t="array" ref="K1169">PRODUCT(1+F$8:F1169)</f>
        <v>2.2392442941513924</v>
      </c>
      <c r="L1169" s="36"/>
      <c r="M1169" s="10">
        <f>1-H1169/MAX(H$8:H1169)</f>
        <v>4.1362589572875308E-2</v>
      </c>
      <c r="N1169" s="10">
        <f>1-I1169/MAX(I$8:I1169)</f>
        <v>3.540001916841895E-3</v>
      </c>
      <c r="O1169" s="10">
        <f>1-J1169/MAX(J$8:J1169)</f>
        <v>0.15483478247840743</v>
      </c>
      <c r="P1169" s="10">
        <f>1-K1169/MAX(K$8:K1169)</f>
        <v>3.5077064440169892E-3</v>
      </c>
      <c r="Q1169" s="36"/>
      <c r="R1169" s="10"/>
      <c r="S1169" s="10"/>
      <c r="T1169" s="10"/>
      <c r="U1169" s="11"/>
    </row>
    <row r="1170" spans="2:21" x14ac:dyDescent="0.25">
      <c r="B1170" s="32">
        <v>44515</v>
      </c>
      <c r="C1170" s="10">
        <f>'Equity Fund Metrics'!G1168</f>
        <v>6.6617521814693603E-5</v>
      </c>
      <c r="D1170" s="10">
        <f>'Equity Fund Metrics'!H1168</f>
        <v>3.4245755800976774E-4</v>
      </c>
      <c r="E1170" s="10">
        <f>'Equity Fund Metrics'!I1168</f>
        <v>-2.7584003619507413E-4</v>
      </c>
      <c r="F1170" s="10">
        <f>'Equity Fund Metrics'!J1168</f>
        <v>3.2866555620001401E-4</v>
      </c>
      <c r="G1170" s="36"/>
      <c r="H1170" s="10">
        <f t="array" ref="H1170">PRODUCT(1+C$8:C1170)</f>
        <v>4.3840365801857493</v>
      </c>
      <c r="I1170" s="10">
        <f t="array" ref="I1170">PRODUCT(1+D$8:D1170)</f>
        <v>2.1518971802958968</v>
      </c>
      <c r="J1170" s="10">
        <f t="array" ref="J1170">PRODUCT(1+E$8:E1170)</f>
        <v>2.1233762775710887</v>
      </c>
      <c r="K1170" s="10">
        <f t="array" ref="K1170">PRODUCT(1+F$8:F1170)</f>
        <v>2.2399802566227973</v>
      </c>
      <c r="L1170" s="36"/>
      <c r="M1170" s="10">
        <f>1-H1170/MAX(H$8:H1170)</f>
        <v>4.129872752427366E-2</v>
      </c>
      <c r="N1170" s="10">
        <f>1-I1170/MAX(I$8:I1170)</f>
        <v>3.198756659243962E-3</v>
      </c>
      <c r="O1170" s="10">
        <f>1-J1170/MAX(J$8:J1170)</f>
        <v>0.15506791288259936</v>
      </c>
      <c r="P1170" s="10">
        <f>1-K1170/MAX(K$8:K1170)</f>
        <v>3.1801937501063637E-3</v>
      </c>
      <c r="Q1170" s="36"/>
      <c r="R1170" s="10"/>
      <c r="S1170" s="10"/>
      <c r="T1170" s="10"/>
      <c r="U1170" s="11"/>
    </row>
    <row r="1171" spans="2:21" x14ac:dyDescent="0.25">
      <c r="B1171" s="32">
        <v>44516</v>
      </c>
      <c r="C1171" s="10">
        <f>'Equity Fund Metrics'!G1169</f>
        <v>6.6667067295831384E-3</v>
      </c>
      <c r="D1171" s="10">
        <f>'Equity Fund Metrics'!H1169</f>
        <v>3.957845807262661E-3</v>
      </c>
      <c r="E1171" s="10">
        <f>'Equity Fund Metrics'!I1169</f>
        <v>2.7088609223204774E-3</v>
      </c>
      <c r="F1171" s="10">
        <f>'Equity Fund Metrics'!J1169</f>
        <v>4.093288853378685E-3</v>
      </c>
      <c r="G1171" s="36"/>
      <c r="H1171" s="10">
        <f t="array" ref="H1171">PRODUCT(1+C$8:C1171)</f>
        <v>4.4132636663576124</v>
      </c>
      <c r="I1171" s="10">
        <f t="array" ref="I1171">PRODUCT(1+D$8:D1171)</f>
        <v>2.1604140575285915</v>
      </c>
      <c r="J1171" s="10">
        <f t="array" ref="J1171">PRODUCT(1+E$8:E1171)</f>
        <v>2.1291282085927832</v>
      </c>
      <c r="K1171" s="10">
        <f t="array" ref="K1171">PRODUCT(1+F$8:F1171)</f>
        <v>2.2491491428390198</v>
      </c>
      <c r="L1171" s="36"/>
      <c r="M1171" s="10">
        <f>1-H1171/MAX(H$8:H1171)</f>
        <v>3.4907347299399816E-2</v>
      </c>
      <c r="N1171" s="10">
        <f>1-I1171/MAX(I$8:I1171)</f>
        <v>0</v>
      </c>
      <c r="O1171" s="10">
        <f>1-J1171/MAX(J$8:J1171)</f>
        <v>0.15277910936979233</v>
      </c>
      <c r="P1171" s="10">
        <f>1-K1171/MAX(K$8:K1171)</f>
        <v>0</v>
      </c>
      <c r="Q1171" s="36"/>
      <c r="R1171" s="10"/>
      <c r="S1171" s="10"/>
      <c r="T1171" s="10"/>
      <c r="U1171" s="11"/>
    </row>
    <row r="1172" spans="2:21" x14ac:dyDescent="0.25">
      <c r="B1172" s="32">
        <v>44517</v>
      </c>
      <c r="C1172" s="10">
        <f>'Equity Fund Metrics'!G1170</f>
        <v>1.6490066519995183E-2</v>
      </c>
      <c r="D1172" s="10">
        <f>'Equity Fund Metrics'!H1170</f>
        <v>-2.4292234752696373E-3</v>
      </c>
      <c r="E1172" s="10">
        <f>'Equity Fund Metrics'!I1170</f>
        <v>1.8919289995264821E-2</v>
      </c>
      <c r="F1172" s="10">
        <f>'Equity Fund Metrics'!J1170</f>
        <v>-1.483258975506396E-3</v>
      </c>
      <c r="G1172" s="36"/>
      <c r="H1172" s="10">
        <f t="array" ref="H1172">PRODUCT(1+C$8:C1172)</f>
        <v>4.4860386777861274</v>
      </c>
      <c r="I1172" s="10">
        <f t="array" ref="I1172">PRODUCT(1+D$8:D1172)</f>
        <v>2.1551659289837404</v>
      </c>
      <c r="J1172" s="10">
        <f t="array" ref="J1172">PRODUCT(1+E$8:E1172)</f>
        <v>2.1694098026082487</v>
      </c>
      <c r="K1172" s="10">
        <f t="array" ref="K1172">PRODUCT(1+F$8:F1172)</f>
        <v>2.2458130721856513</v>
      </c>
      <c r="L1172" s="36"/>
      <c r="M1172" s="10">
        <f>1-H1172/MAX(H$8:H1172)</f>
        <v>1.8992905258408244E-2</v>
      </c>
      <c r="N1172" s="10">
        <f>1-I1172/MAX(I$8:I1172)</f>
        <v>2.4292234752697484E-3</v>
      </c>
      <c r="O1172" s="10">
        <f>1-J1172/MAX(J$8:J1172)</f>
        <v>0.13675029164991293</v>
      </c>
      <c r="P1172" s="10">
        <f>1-K1172/MAX(K$8:K1172)</f>
        <v>1.4832589755063852E-3</v>
      </c>
      <c r="Q1172" s="36"/>
      <c r="R1172" s="10"/>
      <c r="S1172" s="10"/>
      <c r="T1172" s="10"/>
      <c r="U1172" s="11"/>
    </row>
    <row r="1173" spans="2:21" x14ac:dyDescent="0.25">
      <c r="B1173" s="32">
        <v>44518</v>
      </c>
      <c r="C1173" s="10">
        <f>'Equity Fund Metrics'!G1171</f>
        <v>2.8536018309590627E-2</v>
      </c>
      <c r="D1173" s="10">
        <f>'Equity Fund Metrics'!H1171</f>
        <v>3.3964246655586727E-3</v>
      </c>
      <c r="E1173" s="10">
        <f>'Equity Fund Metrics'!I1171</f>
        <v>2.5139593644031955E-2</v>
      </c>
      <c r="F1173" s="10">
        <f>'Equity Fund Metrics'!J1171</f>
        <v>4.6534043477602701E-3</v>
      </c>
      <c r="G1173" s="36"/>
      <c r="H1173" s="10">
        <f t="array" ref="H1173">PRODUCT(1+C$8:C1173)</f>
        <v>4.6140523596329643</v>
      </c>
      <c r="I1173" s="10">
        <f t="array" ref="I1173">PRODUCT(1+D$8:D1173)</f>
        <v>2.1624857877033126</v>
      </c>
      <c r="J1173" s="10">
        <f t="array" ref="J1173">PRODUCT(1+E$8:E1173)</f>
        <v>2.2239478834931998</v>
      </c>
      <c r="K1173" s="10">
        <f t="array" ref="K1173">PRODUCT(1+F$8:F1173)</f>
        <v>2.2562637485000168</v>
      </c>
      <c r="L1173" s="36"/>
      <c r="M1173" s="10">
        <f>1-H1173/MAX(H$8:H1173)</f>
        <v>0</v>
      </c>
      <c r="N1173" s="10">
        <f>1-I1173/MAX(I$8:I1173)</f>
        <v>0</v>
      </c>
      <c r="O1173" s="10">
        <f>1-J1173/MAX(J$8:J1173)</f>
        <v>0.11504854476866255</v>
      </c>
      <c r="P1173" s="10">
        <f>1-K1173/MAX(K$8:K1173)</f>
        <v>0</v>
      </c>
      <c r="Q1173" s="36"/>
      <c r="R1173" s="10"/>
      <c r="S1173" s="10"/>
      <c r="T1173" s="10"/>
      <c r="U1173" s="11"/>
    </row>
    <row r="1174" spans="2:21" x14ac:dyDescent="0.25">
      <c r="B1174" s="32">
        <v>44519</v>
      </c>
      <c r="C1174" s="10">
        <f>'Equity Fund Metrics'!G1172</f>
        <v>1.6976091074393018E-2</v>
      </c>
      <c r="D1174" s="10">
        <f>'Equity Fund Metrics'!H1172</f>
        <v>-1.788273727263201E-3</v>
      </c>
      <c r="E1174" s="10">
        <f>'Equity Fund Metrics'!I1172</f>
        <v>1.8764364801656219E-2</v>
      </c>
      <c r="F1174" s="10">
        <f>'Equity Fund Metrics'!J1172</f>
        <v>-8.5005548718038995E-4</v>
      </c>
      <c r="G1174" s="36"/>
      <c r="H1174" s="10">
        <f t="array" ref="H1174">PRODUCT(1+C$8:C1174)</f>
        <v>4.692380932712112</v>
      </c>
      <c r="I1174" s="10">
        <f t="array" ref="I1174">PRODUCT(1+D$8:D1174)</f>
        <v>2.1586186711835826</v>
      </c>
      <c r="J1174" s="10">
        <f t="array" ref="J1174">PRODUCT(1+E$8:E1174)</f>
        <v>2.2656788528789376</v>
      </c>
      <c r="K1174" s="10">
        <f t="array" ref="K1174">PRODUCT(1+F$8:F1174)</f>
        <v>2.2543457991200779</v>
      </c>
      <c r="L1174" s="36"/>
      <c r="M1174" s="10">
        <f>1-H1174/MAX(H$8:H1174)</f>
        <v>0</v>
      </c>
      <c r="N1174" s="10">
        <f>1-I1174/MAX(I$8:I1174)</f>
        <v>1.788273727263201E-3</v>
      </c>
      <c r="O1174" s="10">
        <f>1-J1174/MAX(J$8:J1174)</f>
        <v>9.8442992830945153E-2</v>
      </c>
      <c r="P1174" s="10">
        <f>1-K1174/MAX(K$8:K1174)</f>
        <v>8.5005548718042334E-4</v>
      </c>
      <c r="Q1174" s="36"/>
      <c r="R1174" s="10"/>
      <c r="S1174" s="10"/>
      <c r="T1174" s="10"/>
      <c r="U1174" s="11"/>
    </row>
    <row r="1175" spans="2:21" x14ac:dyDescent="0.25">
      <c r="B1175" s="32">
        <v>44522</v>
      </c>
      <c r="C1175" s="10">
        <f>'Equity Fund Metrics'!G1173</f>
        <v>2.9273676520473746E-3</v>
      </c>
      <c r="D1175" s="10">
        <f>'Equity Fund Metrics'!H1173</f>
        <v>-2.8151693792591859E-3</v>
      </c>
      <c r="E1175" s="10">
        <f>'Equity Fund Metrics'!I1173</f>
        <v>5.7425370313065605E-3</v>
      </c>
      <c r="F1175" s="10">
        <f>'Equity Fund Metrics'!J1173</f>
        <v>-2.5280425276938577E-3</v>
      </c>
      <c r="G1175" s="36"/>
      <c r="H1175" s="10">
        <f t="array" ref="H1175">PRODUCT(1+C$8:C1175)</f>
        <v>4.7061172568656175</v>
      </c>
      <c r="I1175" s="10">
        <f t="array" ref="I1175">PRODUCT(1+D$8:D1175)</f>
        <v>2.1525417939989695</v>
      </c>
      <c r="J1175" s="10">
        <f t="array" ref="J1175">PRODUCT(1+E$8:E1175)</f>
        <v>2.2786895975926433</v>
      </c>
      <c r="K1175" s="10">
        <f t="array" ref="K1175">PRODUCT(1+F$8:F1175)</f>
        <v>2.2486467170677744</v>
      </c>
      <c r="L1175" s="36"/>
      <c r="M1175" s="10">
        <f>1-H1175/MAX(H$8:H1175)</f>
        <v>0</v>
      </c>
      <c r="N1175" s="10">
        <f>1-I1175/MAX(I$8:I1175)</f>
        <v>4.5984088130837097E-3</v>
      </c>
      <c r="O1175" s="10">
        <f>1-J1175/MAX(J$8:J1175)</f>
        <v>9.3265768331442844E-2</v>
      </c>
      <c r="P1175" s="10">
        <f>1-K1175/MAX(K$8:K1175)</f>
        <v>3.375949038451842E-3</v>
      </c>
      <c r="Q1175" s="36"/>
      <c r="R1175" s="10"/>
      <c r="S1175" s="10"/>
      <c r="T1175" s="10"/>
      <c r="U1175" s="11"/>
    </row>
    <row r="1176" spans="2:21" x14ac:dyDescent="0.25">
      <c r="B1176" s="32">
        <v>44523</v>
      </c>
      <c r="C1176" s="10">
        <f>'Equity Fund Metrics'!G1174</f>
        <v>2.4221051753625655E-3</v>
      </c>
      <c r="D1176" s="10">
        <f>'Equity Fund Metrics'!H1174</f>
        <v>1.3259825900897582E-3</v>
      </c>
      <c r="E1176" s="10">
        <f>'Equity Fund Metrics'!I1174</f>
        <v>1.0961225852728074E-3</v>
      </c>
      <c r="F1176" s="10">
        <f>'Equity Fund Metrics'!J1174</f>
        <v>1.3807887193533984E-3</v>
      </c>
      <c r="G1176" s="36"/>
      <c r="H1176" s="10">
        <f t="array" ref="H1176">PRODUCT(1+C$8:C1176)</f>
        <v>4.7175159678293346</v>
      </c>
      <c r="I1176" s="10">
        <f t="array" ref="I1176">PRODUCT(1+D$8:D1176)</f>
        <v>2.1553960269422525</v>
      </c>
      <c r="J1176" s="10">
        <f t="array" ref="J1176">PRODUCT(1+E$8:E1176)</f>
        <v>2.2811873207253908</v>
      </c>
      <c r="K1176" s="10">
        <f t="array" ref="K1176">PRODUCT(1+F$8:F1176)</f>
        <v>2.2517516230885124</v>
      </c>
      <c r="L1176" s="36"/>
      <c r="M1176" s="10">
        <f>1-H1176/MAX(H$8:H1176)</f>
        <v>0</v>
      </c>
      <c r="N1176" s="10">
        <f>1-I1176/MAX(I$8:I1176)</f>
        <v>3.2785236330222789E-3</v>
      </c>
      <c r="O1176" s="10">
        <f>1-J1176/MAX(J$8:J1176)</f>
        <v>9.2271876461270996E-2</v>
      </c>
      <c r="P1176" s="10">
        <f>1-K1176/MAX(K$8:K1176)</f>
        <v>1.9998217914479754E-3</v>
      </c>
      <c r="Q1176" s="36"/>
      <c r="R1176" s="10"/>
      <c r="S1176" s="10"/>
      <c r="T1176" s="10"/>
      <c r="U1176" s="11"/>
    </row>
    <row r="1177" spans="2:21" x14ac:dyDescent="0.25">
      <c r="B1177" s="32">
        <v>44524</v>
      </c>
      <c r="C1177" s="10">
        <f>'Equity Fund Metrics'!G1175</f>
        <v>3.2835745736787825E-3</v>
      </c>
      <c r="D1177" s="10">
        <f>'Equity Fund Metrics'!H1175</f>
        <v>2.6698436209136034E-3</v>
      </c>
      <c r="E1177" s="10">
        <f>'Equity Fund Metrics'!I1175</f>
        <v>6.1373095276517908E-4</v>
      </c>
      <c r="F1177" s="10">
        <f>'Equity Fund Metrics'!J1175</f>
        <v>2.7005301685518622E-3</v>
      </c>
      <c r="G1177" s="36"/>
      <c r="H1177" s="10">
        <f t="array" ref="H1177">PRODUCT(1+C$8:C1177)</f>
        <v>4.7330062833122231</v>
      </c>
      <c r="I1177" s="10">
        <f t="array" ref="I1177">PRODUCT(1+D$8:D1177)</f>
        <v>2.1611505972753267</v>
      </c>
      <c r="J1177" s="10">
        <f t="array" ref="J1177">PRODUCT(1+E$8:E1177)</f>
        <v>2.2825873559931753</v>
      </c>
      <c r="K1177" s="10">
        <f t="array" ref="K1177">PRODUCT(1+F$8:F1177)</f>
        <v>2.2578325462787485</v>
      </c>
      <c r="L1177" s="36"/>
      <c r="M1177" s="10">
        <f>1-H1177/MAX(H$8:H1177)</f>
        <v>0</v>
      </c>
      <c r="N1177" s="10">
        <f>1-I1177/MAX(I$8:I1177)</f>
        <v>6.1743315751638939E-4</v>
      </c>
      <c r="O1177" s="10">
        <f>1-J1177/MAX(J$8:J1177)</f>
        <v>9.1714775615159838E-2</v>
      </c>
      <c r="P1177" s="10">
        <f>1-K1177/MAX(K$8:K1177)</f>
        <v>0</v>
      </c>
      <c r="Q1177" s="36"/>
      <c r="R1177" s="10"/>
      <c r="S1177" s="10"/>
      <c r="T1177" s="10"/>
      <c r="U1177" s="11"/>
    </row>
    <row r="1178" spans="2:21" x14ac:dyDescent="0.25">
      <c r="B1178" s="32">
        <v>44526</v>
      </c>
      <c r="C1178" s="10">
        <f>'Equity Fund Metrics'!G1176</f>
        <v>-3.1678408845178585E-2</v>
      </c>
      <c r="D1178" s="10">
        <f>'Equity Fund Metrics'!H1176</f>
        <v>-2.2303101120500379E-2</v>
      </c>
      <c r="E1178" s="10">
        <f>'Equity Fund Metrics'!I1176</f>
        <v>-9.3753077246782057E-3</v>
      </c>
      <c r="F1178" s="10">
        <f>'Equity Fund Metrics'!J1176</f>
        <v>-2.2771866506734288E-2</v>
      </c>
      <c r="G1178" s="36"/>
      <c r="H1178" s="10">
        <f t="array" ref="H1178">PRODUCT(1+C$8:C1178)</f>
        <v>4.5830721752026591</v>
      </c>
      <c r="I1178" s="10">
        <f t="array" ref="I1178">PRODUCT(1+D$8:D1178)</f>
        <v>2.1129502369676652</v>
      </c>
      <c r="J1178" s="10">
        <f t="array" ref="J1178">PRODUCT(1+E$8:E1178)</f>
        <v>2.2611873971222796</v>
      </c>
      <c r="K1178" s="10">
        <f t="array" ref="K1178">PRODUCT(1+F$8:F1178)</f>
        <v>2.2064174849403289</v>
      </c>
      <c r="L1178" s="36"/>
      <c r="M1178" s="10">
        <f>1-H1178/MAX(H$8:H1178)</f>
        <v>3.1678408845178585E-2</v>
      </c>
      <c r="N1178" s="10">
        <f>1-I1178/MAX(I$8:I1178)</f>
        <v>2.2906763603869562E-2</v>
      </c>
      <c r="O1178" s="10">
        <f>1-J1178/MAX(J$8:J1178)</f>
        <v>0.10023022909554624</v>
      </c>
      <c r="P1178" s="10">
        <f>1-K1178/MAX(K$8:K1178)</f>
        <v>2.2771866506734351E-2</v>
      </c>
      <c r="Q1178" s="36"/>
      <c r="R1178" s="10"/>
      <c r="S1178" s="10"/>
      <c r="T1178" s="10"/>
      <c r="U1178" s="11"/>
    </row>
    <row r="1179" spans="2:21" x14ac:dyDescent="0.25">
      <c r="B1179" s="32">
        <v>44529</v>
      </c>
      <c r="C1179" s="10">
        <f>'Equity Fund Metrics'!G1177</f>
        <v>2.1873560449990448E-2</v>
      </c>
      <c r="D1179" s="10">
        <f>'Equity Fund Metrics'!H1177</f>
        <v>1.2266554256048279E-2</v>
      </c>
      <c r="E1179" s="10">
        <f>'Equity Fund Metrics'!I1177</f>
        <v>9.6070061939421691E-3</v>
      </c>
      <c r="F1179" s="10">
        <f>'Equity Fund Metrics'!J1177</f>
        <v>1.2746904565745386E-2</v>
      </c>
      <c r="G1179" s="36"/>
      <c r="H1179" s="10">
        <f t="array" ref="H1179">PRODUCT(1+C$8:C1179)</f>
        <v>4.6833202814736232</v>
      </c>
      <c r="I1179" s="10">
        <f t="array" ref="I1179">PRODUCT(1+D$8:D1179)</f>
        <v>2.138868855689759</v>
      </c>
      <c r="J1179" s="10">
        <f t="array" ref="J1179">PRODUCT(1+E$8:E1179)</f>
        <v>2.2829106384520972</v>
      </c>
      <c r="K1179" s="10">
        <f t="array" ref="K1179">PRODUCT(1+F$8:F1179)</f>
        <v>2.2345424780530552</v>
      </c>
      <c r="L1179" s="36"/>
      <c r="M1179" s="10">
        <f>1-H1179/MAX(H$8:H1179)</f>
        <v>1.0497767986022755E-2</v>
      </c>
      <c r="N1179" s="10">
        <f>1-I1179/MAX(I$8:I1179)</f>
        <v>1.0921196406398659E-2</v>
      </c>
      <c r="O1179" s="10">
        <f>1-J1179/MAX(J$8:J1179)</f>
        <v>9.1586135333345253E-2</v>
      </c>
      <c r="P1179" s="10">
        <f>1-K1179/MAX(K$8:K1179)</f>
        <v>1.0315232750134129E-2</v>
      </c>
      <c r="Q1179" s="36"/>
      <c r="R1179" s="10"/>
      <c r="S1179" s="10"/>
      <c r="T1179" s="10"/>
      <c r="U1179" s="11"/>
    </row>
    <row r="1180" spans="2:21" x14ac:dyDescent="0.25">
      <c r="B1180" s="32">
        <v>44530</v>
      </c>
      <c r="C1180" s="10">
        <f>'Equity Fund Metrics'!G1178</f>
        <v>3.1577709878768845E-2</v>
      </c>
      <c r="D1180" s="10">
        <f>'Equity Fund Metrics'!H1178</f>
        <v>-1.9457566390196357E-2</v>
      </c>
      <c r="E1180" s="10">
        <f>'Equity Fund Metrics'!I1178</f>
        <v>5.1035276268965202E-2</v>
      </c>
      <c r="F1180" s="10">
        <f>'Equity Fund Metrics'!J1178</f>
        <v>-1.6905802576748098E-2</v>
      </c>
      <c r="G1180" s="36"/>
      <c r="H1180" s="10">
        <f t="array" ref="H1180">PRODUCT(1+C$8:C1180)</f>
        <v>4.8312088105913515</v>
      </c>
      <c r="I1180" s="10">
        <f t="array" ref="I1180">PRODUCT(1+D$8:D1180)</f>
        <v>2.0972516729302524</v>
      </c>
      <c r="J1180" s="10">
        <f t="array" ref="J1180">PRODUCT(1+E$8:E1180)</f>
        <v>2.3994196135828596</v>
      </c>
      <c r="K1180" s="10">
        <f t="array" ref="K1180">PRODUCT(1+F$8:F1180)</f>
        <v>2.1967657440697326</v>
      </c>
      <c r="L1180" s="36"/>
      <c r="M1180" s="10">
        <f>1-H1180/MAX(H$8:H1180)</f>
        <v>0</v>
      </c>
      <c r="N1180" s="10">
        <f>1-I1180/MAX(I$8:I1180)</f>
        <v>3.0166262892457052E-2</v>
      </c>
      <c r="O1180" s="10">
        <f>1-J1180/MAX(J$8:J1180)</f>
        <v>4.5224982783524159E-2</v>
      </c>
      <c r="P1180" s="10">
        <f>1-K1180/MAX(K$8:K1180)</f>
        <v>2.704664803847534E-2</v>
      </c>
      <c r="Q1180" s="36"/>
      <c r="R1180" s="10"/>
      <c r="S1180" s="10"/>
      <c r="T1180" s="10"/>
      <c r="U1180" s="11"/>
    </row>
    <row r="1181" spans="2:21" x14ac:dyDescent="0.25">
      <c r="B1181" s="32">
        <v>44531</v>
      </c>
      <c r="C1181" s="10">
        <f>'Equity Fund Metrics'!G1179</f>
        <v>-3.2063022092793103E-3</v>
      </c>
      <c r="D1181" s="10">
        <f>'Equity Fund Metrics'!H1179</f>
        <v>-1.1107282395988793E-2</v>
      </c>
      <c r="E1181" s="10">
        <f>'Equity Fund Metrics'!I1179</f>
        <v>7.9009801867094831E-3</v>
      </c>
      <c r="F1181" s="10">
        <f>'Equity Fund Metrics'!J1179</f>
        <v>-1.0712233386653319E-2</v>
      </c>
      <c r="G1181" s="36"/>
      <c r="H1181" s="10">
        <f t="array" ref="H1181">PRODUCT(1+C$8:C1181)</f>
        <v>4.8157184951084631</v>
      </c>
      <c r="I1181" s="10">
        <f t="array" ref="I1181">PRODUCT(1+D$8:D1181)</f>
        <v>2.0739569063435561</v>
      </c>
      <c r="J1181" s="10">
        <f t="array" ref="J1181">PRODUCT(1+E$8:E1181)</f>
        <v>2.4183773804093796</v>
      </c>
      <c r="K1181" s="10">
        <f t="array" ref="K1181">PRODUCT(1+F$8:F1181)</f>
        <v>2.1732334767234525</v>
      </c>
      <c r="L1181" s="36"/>
      <c r="M1181" s="10">
        <f>1-H1181/MAX(H$8:H1181)</f>
        <v>3.2063022092793103E-3</v>
      </c>
      <c r="N1181" s="10">
        <f>1-I1181/MAX(I$8:I1181)</f>
        <v>4.093848008766765E-2</v>
      </c>
      <c r="O1181" s="10">
        <f>1-J1181/MAX(J$8:J1181)</f>
        <v>3.7681324289731699E-2</v>
      </c>
      <c r="P1181" s="10">
        <f>1-K1181/MAX(K$8:K1181)</f>
        <v>3.7469151419013857E-2</v>
      </c>
      <c r="Q1181" s="36"/>
      <c r="R1181" s="10"/>
      <c r="S1181" s="10"/>
      <c r="T1181" s="10"/>
      <c r="U1181" s="11"/>
    </row>
    <row r="1182" spans="2:21" x14ac:dyDescent="0.25">
      <c r="B1182" s="32">
        <v>44532</v>
      </c>
      <c r="C1182" s="10">
        <f>'Equity Fund Metrics'!G1180</f>
        <v>-6.1298364792787829E-3</v>
      </c>
      <c r="D1182" s="10">
        <f>'Equity Fund Metrics'!H1180</f>
        <v>1.5316324968486672E-2</v>
      </c>
      <c r="E1182" s="10">
        <f>'Equity Fund Metrics'!I1180</f>
        <v>-2.1446161447765455E-2</v>
      </c>
      <c r="F1182" s="10">
        <f>'Equity Fund Metrics'!J1180</f>
        <v>1.4244016896098399E-2</v>
      </c>
      <c r="G1182" s="36"/>
      <c r="H1182" s="10">
        <f t="array" ref="H1182">PRODUCT(1+C$8:C1182)</f>
        <v>4.78619892820321</v>
      </c>
      <c r="I1182" s="10">
        <f t="array" ref="I1182">PRODUCT(1+D$8:D1182)</f>
        <v>2.1057223042917514</v>
      </c>
      <c r="J1182" s="10">
        <f t="array" ref="J1182">PRODUCT(1+E$8:E1182)</f>
        <v>2.3665124686674961</v>
      </c>
      <c r="K1182" s="10">
        <f t="array" ref="K1182">PRODUCT(1+F$8:F1182)</f>
        <v>2.2041890510850681</v>
      </c>
      <c r="L1182" s="36"/>
      <c r="M1182" s="10">
        <f>1-H1182/MAX(H$8:H1182)</f>
        <v>9.3164845803119789E-3</v>
      </c>
      <c r="N1182" s="10">
        <f>1-I1182/MAX(I$8:I1182)</f>
        <v>2.6249182183919584E-2</v>
      </c>
      <c r="O1182" s="10">
        <f>1-J1182/MAX(J$8:J1182)</f>
        <v>5.8319365973213855E-2</v>
      </c>
      <c r="P1182" s="10">
        <f>1-K1182/MAX(K$8:K1182)</f>
        <v>2.3758845748810264E-2</v>
      </c>
      <c r="Q1182" s="36"/>
      <c r="R1182" s="10"/>
      <c r="S1182" s="10"/>
      <c r="T1182" s="10"/>
      <c r="U1182" s="11"/>
    </row>
    <row r="1183" spans="2:21" x14ac:dyDescent="0.25">
      <c r="B1183" s="32">
        <v>44533</v>
      </c>
      <c r="C1183" s="10">
        <f>'Equity Fund Metrics'!G1181</f>
        <v>-1.1724474248725913E-2</v>
      </c>
      <c r="D1183" s="10">
        <f>'Equity Fund Metrics'!H1181</f>
        <v>-8.7013171490625263E-3</v>
      </c>
      <c r="E1183" s="10">
        <f>'Equity Fund Metrics'!I1181</f>
        <v>-3.0231570996633872E-3</v>
      </c>
      <c r="F1183" s="10">
        <f>'Equity Fund Metrics'!J1181</f>
        <v>-8.8524750040456963E-3</v>
      </c>
      <c r="G1183" s="36"/>
      <c r="H1183" s="10">
        <f t="array" ref="H1183">PRODUCT(1+C$8:C1183)</f>
        <v>4.7300832621202122</v>
      </c>
      <c r="I1183" s="10">
        <f t="array" ref="I1183">PRODUCT(1+D$8:D1183)</f>
        <v>2.087399746694254</v>
      </c>
      <c r="J1183" s="10">
        <f t="array" ref="J1183">PRODUCT(1+E$8:E1183)</f>
        <v>2.3593581296964019</v>
      </c>
      <c r="K1183" s="10">
        <f t="array" ref="K1183">PRODUCT(1+F$8:F1183)</f>
        <v>2.1846765226061464</v>
      </c>
      <c r="L1183" s="36"/>
      <c r="M1183" s="10">
        <f>1-H1183/MAX(H$8:H1183)</f>
        <v>2.0931727945487255E-2</v>
      </c>
      <c r="N1183" s="10">
        <f>1-I1183/MAX(I$8:I1183)</f>
        <v>3.472209687389638E-2</v>
      </c>
      <c r="O1183" s="10">
        <f>1-J1183/MAX(J$8:J1183)</f>
        <v>6.1166214467587521E-2</v>
      </c>
      <c r="P1183" s="10">
        <f>1-K1183/MAX(K$8:K1183)</f>
        <v>3.2400996164739682E-2</v>
      </c>
      <c r="Q1183" s="36"/>
      <c r="R1183" s="10"/>
      <c r="S1183" s="10"/>
      <c r="T1183" s="10"/>
      <c r="U1183" s="11"/>
    </row>
    <row r="1184" spans="2:21" x14ac:dyDescent="0.25">
      <c r="B1184" s="32">
        <v>44536</v>
      </c>
      <c r="C1184" s="10">
        <f>'Equity Fund Metrics'!G1182</f>
        <v>2.1502806138102626E-2</v>
      </c>
      <c r="D1184" s="10">
        <f>'Equity Fund Metrics'!H1182</f>
        <v>1.184331926493698E-2</v>
      </c>
      <c r="E1184" s="10">
        <f>'Equity Fund Metrics'!I1182</f>
        <v>9.6594868731656458E-3</v>
      </c>
      <c r="F1184" s="10">
        <f>'Equity Fund Metrics'!J1182</f>
        <v>1.2326293608595263E-2</v>
      </c>
      <c r="G1184" s="36"/>
      <c r="H1184" s="10">
        <f t="array" ref="H1184">PRODUCT(1+C$8:C1184)</f>
        <v>4.8317933255226668</v>
      </c>
      <c r="I1184" s="10">
        <f t="array" ref="I1184">PRODUCT(1+D$8:D1184)</f>
        <v>2.1121214883279027</v>
      </c>
      <c r="J1184" s="10">
        <f t="array" ref="J1184">PRODUCT(1+E$8:E1184)</f>
        <v>2.3821483185793011</v>
      </c>
      <c r="K1184" s="10">
        <f t="array" ref="K1184">PRODUCT(1+F$8:F1184)</f>
        <v>2.2116054868635948</v>
      </c>
      <c r="L1184" s="36"/>
      <c r="M1184" s="10">
        <f>1-H1184/MAX(H$8:H1184)</f>
        <v>0</v>
      </c>
      <c r="N1184" s="10">
        <f>1-I1184/MAX(I$8:I1184)</f>
        <v>2.3290002487785011E-2</v>
      </c>
      <c r="O1184" s="10">
        <f>1-J1184/MAX(J$8:J1184)</f>
        <v>5.2097561840152795E-2</v>
      </c>
      <c r="P1184" s="10">
        <f>1-K1184/MAX(K$8:K1184)</f>
        <v>2.0474086748081932E-2</v>
      </c>
      <c r="Q1184" s="36"/>
      <c r="R1184" s="10"/>
      <c r="S1184" s="10"/>
      <c r="T1184" s="10"/>
      <c r="U1184" s="11"/>
    </row>
    <row r="1185" spans="2:21" x14ac:dyDescent="0.25">
      <c r="B1185" s="32">
        <v>44537</v>
      </c>
      <c r="C1185" s="10">
        <f>'Equity Fund Metrics'!G1183</f>
        <v>3.5446285640036379E-2</v>
      </c>
      <c r="D1185" s="10">
        <f>'Equity Fund Metrics'!H1183</f>
        <v>2.0684848469021855E-2</v>
      </c>
      <c r="E1185" s="10">
        <f>'Equity Fund Metrics'!I1183</f>
        <v>1.4761437171014524E-2</v>
      </c>
      <c r="F1185" s="10">
        <f>'Equity Fund Metrics'!J1183</f>
        <v>2.1422920327572578E-2</v>
      </c>
      <c r="G1185" s="36"/>
      <c r="H1185" s="10">
        <f t="array" ref="H1185">PRODUCT(1+C$8:C1185)</f>
        <v>5.0030624518927649</v>
      </c>
      <c r="I1185" s="10">
        <f t="array" ref="I1185">PRODUCT(1+D$8:D1185)</f>
        <v>2.1558104012621304</v>
      </c>
      <c r="J1185" s="10">
        <f t="array" ref="J1185">PRODUCT(1+E$8:E1185)</f>
        <v>2.4173122513160474</v>
      </c>
      <c r="K1185" s="10">
        <f t="array" ref="K1185">PRODUCT(1+F$8:F1185)</f>
        <v>2.258984535004696</v>
      </c>
      <c r="L1185" s="36"/>
      <c r="M1185" s="10">
        <f>1-H1185/MAX(H$8:H1185)</f>
        <v>0</v>
      </c>
      <c r="N1185" s="10">
        <f>1-I1185/MAX(I$8:I1185)</f>
        <v>3.0869041910660533E-3</v>
      </c>
      <c r="O1185" s="10">
        <f>1-J1185/MAX(J$8:J1185)</f>
        <v>3.8105159555004597E-2</v>
      </c>
      <c r="P1185" s="10">
        <f>1-K1185/MAX(K$8:K1185)</f>
        <v>0</v>
      </c>
      <c r="Q1185" s="36"/>
      <c r="R1185" s="10"/>
      <c r="S1185" s="10"/>
      <c r="T1185" s="10"/>
      <c r="U1185" s="11"/>
    </row>
    <row r="1186" spans="2:21" x14ac:dyDescent="0.25">
      <c r="B1186" s="32">
        <v>44538</v>
      </c>
      <c r="C1186" s="10">
        <f>'Equity Fund Metrics'!G1184</f>
        <v>2.278311026325186E-2</v>
      </c>
      <c r="D1186" s="10">
        <f>'Equity Fund Metrics'!H1184</f>
        <v>2.6479443105125178E-3</v>
      </c>
      <c r="E1186" s="10">
        <f>'Equity Fund Metrics'!I1184</f>
        <v>2.0135165952739342E-2</v>
      </c>
      <c r="F1186" s="10">
        <f>'Equity Fund Metrics'!J1184</f>
        <v>3.6547026081494849E-3</v>
      </c>
      <c r="G1186" s="36"/>
      <c r="H1186" s="10">
        <f t="array" ref="H1186">PRODUCT(1+C$8:C1186)</f>
        <v>5.1170477753881727</v>
      </c>
      <c r="I1186" s="10">
        <f t="array" ref="I1186">PRODUCT(1+D$8:D1186)</f>
        <v>2.161518867148696</v>
      </c>
      <c r="J1186" s="10">
        <f t="array" ref="J1186">PRODUCT(1+E$8:E1186)</f>
        <v>2.4659852346558861</v>
      </c>
      <c r="K1186" s="10">
        <f t="array" ref="K1186">PRODUCT(1+F$8:F1186)</f>
        <v>2.267240451676547</v>
      </c>
      <c r="L1186" s="36"/>
      <c r="M1186" s="10">
        <f>1-H1186/MAX(H$8:H1186)</f>
        <v>0</v>
      </c>
      <c r="N1186" s="10">
        <f>1-I1186/MAX(I$8:I1186)</f>
        <v>4.4713383094341363E-4</v>
      </c>
      <c r="O1186" s="10">
        <f>1-J1186/MAX(J$8:J1186)</f>
        <v>1.8737247313560856E-2</v>
      </c>
      <c r="P1186" s="10">
        <f>1-K1186/MAX(K$8:K1186)</f>
        <v>0</v>
      </c>
      <c r="Q1186" s="36"/>
      <c r="R1186" s="10"/>
      <c r="S1186" s="10"/>
      <c r="T1186" s="10"/>
      <c r="U1186" s="11"/>
    </row>
    <row r="1187" spans="2:21" x14ac:dyDescent="0.25">
      <c r="B1187" s="32">
        <v>44539</v>
      </c>
      <c r="C1187" s="10">
        <f>'Equity Fund Metrics'!G1185</f>
        <v>-2.9701269075629311E-3</v>
      </c>
      <c r="D1187" s="10">
        <f>'Equity Fund Metrics'!H1185</f>
        <v>-6.7515547582893687E-3</v>
      </c>
      <c r="E1187" s="10">
        <f>'Equity Fund Metrics'!I1185</f>
        <v>3.7814278507264376E-3</v>
      </c>
      <c r="F1187" s="10">
        <f>'Equity Fund Metrics'!J1185</f>
        <v>-6.5624833657530468E-3</v>
      </c>
      <c r="G1187" s="36"/>
      <c r="H1187" s="10">
        <f t="array" ref="H1187">PRODUCT(1+C$8:C1187)</f>
        <v>5.1018494941032069</v>
      </c>
      <c r="I1187" s="10">
        <f t="array" ref="I1187">PRODUCT(1+D$8:D1187)</f>
        <v>2.1469252541560659</v>
      </c>
      <c r="J1187" s="10">
        <f t="array" ref="J1187">PRODUCT(1+E$8:E1187)</f>
        <v>2.4753101799016939</v>
      </c>
      <c r="K1187" s="10">
        <f t="array" ref="K1187">PRODUCT(1+F$8:F1187)</f>
        <v>2.2523617239262572</v>
      </c>
      <c r="L1187" s="36"/>
      <c r="M1187" s="10">
        <f>1-H1187/MAX(H$8:H1187)</f>
        <v>2.9701269075630421E-3</v>
      </c>
      <c r="N1187" s="10">
        <f>1-I1187/MAX(I$8:I1187)</f>
        <v>7.1956697406889703E-3</v>
      </c>
      <c r="O1187" s="10">
        <f>1-J1187/MAX(J$8:J1187)</f>
        <v>1.5026673011671932E-2</v>
      </c>
      <c r="P1187" s="10">
        <f>1-K1187/MAX(K$8:K1187)</f>
        <v>6.5624833657530468E-3</v>
      </c>
      <c r="Q1187" s="36"/>
      <c r="R1187" s="10"/>
      <c r="S1187" s="10"/>
      <c r="T1187" s="10"/>
      <c r="U1187" s="11"/>
    </row>
    <row r="1188" spans="2:21" x14ac:dyDescent="0.25">
      <c r="B1188" s="32">
        <v>44540</v>
      </c>
      <c r="C1188" s="10">
        <f>'Equity Fund Metrics'!G1186</f>
        <v>2.8013356548261203E-2</v>
      </c>
      <c r="D1188" s="10">
        <f>'Equity Fund Metrics'!H1186</f>
        <v>9.4134676424939556E-3</v>
      </c>
      <c r="E1188" s="10">
        <f>'Equity Fund Metrics'!I1186</f>
        <v>1.8599888905767248E-2</v>
      </c>
      <c r="F1188" s="10">
        <f>'Equity Fund Metrics'!J1186</f>
        <v>1.0343462087782317E-2</v>
      </c>
      <c r="G1188" s="36"/>
      <c r="H1188" s="10">
        <f t="array" ref="H1188">PRODUCT(1+C$8:C1188)</f>
        <v>5.244769423037086</v>
      </c>
      <c r="I1188" s="10">
        <f t="array" ref="I1188">PRODUCT(1+D$8:D1188)</f>
        <v>2.1671352655669174</v>
      </c>
      <c r="J1188" s="10">
        <f t="array" ref="J1188">PRODUCT(1+E$8:E1188)</f>
        <v>2.5213506742551801</v>
      </c>
      <c r="K1188" s="10">
        <f t="array" ref="K1188">PRODUCT(1+F$8:F1188)</f>
        <v>2.2756589420256605</v>
      </c>
      <c r="L1188" s="36"/>
      <c r="M1188" s="10">
        <f>1-H1188/MAX(H$8:H1188)</f>
        <v>0</v>
      </c>
      <c r="N1188" s="10">
        <f>1-I1188/MAX(I$8:I1188)</f>
        <v>0</v>
      </c>
      <c r="O1188" s="10">
        <f>1-J1188/MAX(J$8:J1188)</f>
        <v>0</v>
      </c>
      <c r="P1188" s="10">
        <f>1-K1188/MAX(K$8:K1188)</f>
        <v>0</v>
      </c>
      <c r="Q1188" s="36"/>
      <c r="R1188" s="10"/>
      <c r="S1188" s="10"/>
      <c r="T1188" s="10"/>
      <c r="U1188" s="11"/>
    </row>
    <row r="1189" spans="2:21" x14ac:dyDescent="0.25">
      <c r="B1189" s="32">
        <v>44543</v>
      </c>
      <c r="C1189" s="10">
        <f>'Equity Fund Metrics'!G1187</f>
        <v>-2.0674266702460087E-2</v>
      </c>
      <c r="D1189" s="10">
        <f>'Equity Fund Metrics'!H1187</f>
        <v>-8.85829700592633E-3</v>
      </c>
      <c r="E1189" s="10">
        <f>'Equity Fund Metrics'!I1187</f>
        <v>-1.1815969696533757E-2</v>
      </c>
      <c r="F1189" s="10">
        <f>'Equity Fund Metrics'!J1187</f>
        <v>-9.4490954907530175E-3</v>
      </c>
      <c r="G1189" s="36"/>
      <c r="H1189" s="10">
        <f t="array" ref="H1189">PRODUCT(1+C$8:C1189)</f>
        <v>5.1363376611923099</v>
      </c>
      <c r="I1189" s="10">
        <f t="array" ref="I1189">PRODUCT(1+D$8:D1189)</f>
        <v>2.1479381377325084</v>
      </c>
      <c r="J1189" s="10">
        <f t="array" ref="J1189">PRODUCT(1+E$8:E1189)</f>
        <v>2.4915584710938461</v>
      </c>
      <c r="K1189" s="10">
        <f t="array" ref="K1189">PRODUCT(1+F$8:F1189)</f>
        <v>2.2541560233780742</v>
      </c>
      <c r="L1189" s="36"/>
      <c r="M1189" s="10">
        <f>1-H1189/MAX(H$8:H1189)</f>
        <v>2.0674266702459976E-2</v>
      </c>
      <c r="N1189" s="10">
        <f>1-I1189/MAX(I$8:I1189)</f>
        <v>8.858297005926441E-3</v>
      </c>
      <c r="O1189" s="10">
        <f>1-J1189/MAX(J$8:J1189)</f>
        <v>1.1815969696533646E-2</v>
      </c>
      <c r="P1189" s="10">
        <f>1-K1189/MAX(K$8:K1189)</f>
        <v>9.4490954907530122E-3</v>
      </c>
      <c r="Q1189" s="36"/>
      <c r="R1189" s="10"/>
      <c r="S1189" s="10"/>
      <c r="T1189" s="10"/>
      <c r="U1189" s="11"/>
    </row>
    <row r="1190" spans="2:21" x14ac:dyDescent="0.25">
      <c r="B1190" s="32">
        <v>44544</v>
      </c>
      <c r="C1190" s="10">
        <f>'Equity Fund Metrics'!G1188</f>
        <v>-8.0232002352155218E-3</v>
      </c>
      <c r="D1190" s="10">
        <f>'Equity Fund Metrics'!H1188</f>
        <v>-6.8800349015605278E-3</v>
      </c>
      <c r="E1190" s="10">
        <f>'Equity Fund Metrics'!I1188</f>
        <v>-1.1431653336549941E-3</v>
      </c>
      <c r="F1190" s="10">
        <f>'Equity Fund Metrics'!J1188</f>
        <v>-6.9371931682432764E-3</v>
      </c>
      <c r="G1190" s="36"/>
      <c r="H1190" s="10">
        <f t="array" ref="H1190">PRODUCT(1+C$8:C1190)</f>
        <v>5.0951277956608854</v>
      </c>
      <c r="I1190" s="10">
        <f t="array" ref="I1190">PRODUCT(1+D$8:D1190)</f>
        <v>2.1331602483785157</v>
      </c>
      <c r="J1190" s="10">
        <f t="array" ref="J1190">PRODUCT(1+E$8:E1190)</f>
        <v>2.4887102078229173</v>
      </c>
      <c r="K1190" s="10">
        <f t="array" ref="K1190">PRODUCT(1+F$8:F1190)</f>
        <v>2.2385185076125413</v>
      </c>
      <c r="L1190" s="36"/>
      <c r="M1190" s="10">
        <f>1-H1190/MAX(H$8:H1190)</f>
        <v>2.8531593156205459E-2</v>
      </c>
      <c r="N1190" s="10">
        <f>1-I1190/MAX(I$8:I1190)</f>
        <v>1.567738651491779E-2</v>
      </c>
      <c r="O1190" s="10">
        <f>1-J1190/MAX(J$8:J1190)</f>
        <v>1.2945627423248007E-2</v>
      </c>
      <c r="P1190" s="10">
        <f>1-K1190/MAX(K$8:K1190)</f>
        <v>1.6320738458311723E-2</v>
      </c>
      <c r="Q1190" s="36"/>
      <c r="R1190" s="10"/>
      <c r="S1190" s="10"/>
      <c r="T1190" s="10"/>
      <c r="U1190" s="11"/>
    </row>
    <row r="1191" spans="2:21" x14ac:dyDescent="0.25">
      <c r="B1191" s="32">
        <v>44545</v>
      </c>
      <c r="C1191" s="10">
        <f>'Equity Fund Metrics'!G1189</f>
        <v>2.8509106728852318E-2</v>
      </c>
      <c r="D1191" s="10">
        <f>'Equity Fund Metrics'!H1189</f>
        <v>1.5625026933643982E-2</v>
      </c>
      <c r="E1191" s="10">
        <f>'Equity Fund Metrics'!I1189</f>
        <v>1.2884079795208336E-2</v>
      </c>
      <c r="F1191" s="10">
        <f>'Equity Fund Metrics'!J1189</f>
        <v>1.6269230923404397E-2</v>
      </c>
      <c r="G1191" s="36"/>
      <c r="H1191" s="10">
        <f t="array" ref="H1191">PRODUCT(1+C$8:C1191)</f>
        <v>5.2403853377845238</v>
      </c>
      <c r="I1191" s="10">
        <f t="array" ref="I1191">PRODUCT(1+D$8:D1191)</f>
        <v>2.1664909347132086</v>
      </c>
      <c r="J1191" s="10">
        <f t="array" ref="J1191">PRODUCT(1+E$8:E1191)</f>
        <v>2.5207749487276572</v>
      </c>
      <c r="K1191" s="10">
        <f t="array" ref="K1191">PRODUCT(1+F$8:F1191)</f>
        <v>2.2749374821392045</v>
      </c>
      <c r="L1191" s="36"/>
      <c r="M1191" s="10">
        <f>1-H1191/MAX(H$8:H1191)</f>
        <v>8.3589666178762734E-4</v>
      </c>
      <c r="N1191" s="10">
        <f>1-I1191/MAX(I$8:I1191)</f>
        <v>2.9731916781861045E-4</v>
      </c>
      <c r="O1191" s="10">
        <f>1-J1191/MAX(J$8:J1191)</f>
        <v>2.2834012475991816E-4</v>
      </c>
      <c r="P1191" s="10">
        <f>1-K1191/MAX(K$8:K1191)</f>
        <v>3.1703339772604089E-4</v>
      </c>
      <c r="Q1191" s="36"/>
      <c r="R1191" s="10"/>
      <c r="S1191" s="10"/>
      <c r="T1191" s="10"/>
      <c r="U1191" s="11"/>
    </row>
    <row r="1192" spans="2:21" x14ac:dyDescent="0.25">
      <c r="B1192" s="32">
        <v>44546</v>
      </c>
      <c r="C1192" s="10">
        <f>'Equity Fund Metrics'!G1190</f>
        <v>-3.9263856898290039E-2</v>
      </c>
      <c r="D1192" s="10">
        <f>'Equity Fund Metrics'!H1190</f>
        <v>-8.8185659627334489E-3</v>
      </c>
      <c r="E1192" s="10">
        <f>'Equity Fund Metrics'!I1190</f>
        <v>-3.044529093555659E-2</v>
      </c>
      <c r="F1192" s="10">
        <f>'Equity Fund Metrics'!J1190</f>
        <v>-1.0340830509511277E-2</v>
      </c>
      <c r="G1192" s="36"/>
      <c r="H1192" s="10">
        <f t="array" ref="H1192">PRODUCT(1+C$8:C1192)</f>
        <v>5.0346275977898545</v>
      </c>
      <c r="I1192" s="10">
        <f t="array" ref="I1192">PRODUCT(1+D$8:D1192)</f>
        <v>2.147385591497776</v>
      </c>
      <c r="J1192" s="10">
        <f t="array" ref="J1192">PRODUCT(1+E$8:E1192)</f>
        <v>2.444029222030581</v>
      </c>
      <c r="K1192" s="10">
        <f t="array" ref="K1192">PRODUCT(1+F$8:F1192)</f>
        <v>2.2514127392166685</v>
      </c>
      <c r="L1192" s="36"/>
      <c r="M1192" s="10">
        <f>1-H1192/MAX(H$8:H1192)</f>
        <v>4.0066933033167551E-2</v>
      </c>
      <c r="N1192" s="10">
        <f>1-I1192/MAX(I$8:I1192)</f>
        <v>9.11326320185879E-3</v>
      </c>
      <c r="O1192" s="10">
        <f>1-J1192/MAX(J$8:J1192)</f>
        <v>3.0666679178785849E-2</v>
      </c>
      <c r="P1192" s="10">
        <f>1-K1192/MAX(K$8:K1192)</f>
        <v>1.0654585518605653E-2</v>
      </c>
      <c r="Q1192" s="36"/>
      <c r="R1192" s="10"/>
      <c r="S1192" s="10"/>
      <c r="T1192" s="10"/>
      <c r="U1192" s="11"/>
    </row>
    <row r="1193" spans="2:21" x14ac:dyDescent="0.25">
      <c r="B1193" s="32">
        <v>44547</v>
      </c>
      <c r="C1193" s="10">
        <f>'Equity Fund Metrics'!G1191</f>
        <v>-6.5017180691956389E-3</v>
      </c>
      <c r="D1193" s="10">
        <f>'Equity Fund Metrics'!H1191</f>
        <v>-1.0642881378971403E-2</v>
      </c>
      <c r="E1193" s="10">
        <f>'Equity Fund Metrics'!I1191</f>
        <v>4.1411633097757639E-3</v>
      </c>
      <c r="F1193" s="10">
        <f>'Equity Fund Metrics'!J1191</f>
        <v>-1.0435823213482614E-2</v>
      </c>
      <c r="G1193" s="36"/>
      <c r="H1193" s="10">
        <f t="array" ref="H1193">PRODUCT(1+C$8:C1193)</f>
        <v>5.0018938685656336</v>
      </c>
      <c r="I1193" s="10">
        <f t="array" ref="I1193">PRODUCT(1+D$8:D1193)</f>
        <v>2.1245312213725529</v>
      </c>
      <c r="J1193" s="10">
        <f t="array" ref="J1193">PRODUCT(1+E$8:E1193)</f>
        <v>2.4541503461728738</v>
      </c>
      <c r="K1193" s="10">
        <f t="array" ref="K1193">PRODUCT(1+F$8:F1193)</f>
        <v>2.2279173938896206</v>
      </c>
      <c r="L1193" s="36"/>
      <c r="M1193" s="10">
        <f>1-H1193/MAX(H$8:H1193)</f>
        <v>4.6308147199884075E-2</v>
      </c>
      <c r="N1193" s="10">
        <f>1-I1193/MAX(I$8:I1193)</f>
        <v>1.965915320159739E-2</v>
      </c>
      <c r="O1193" s="10">
        <f>1-J1193/MAX(J$8:J1193)</f>
        <v>2.6652511595658068E-2</v>
      </c>
      <c r="P1193" s="10">
        <f>1-K1193/MAX(K$8:K1193)</f>
        <v>2.0979219361203172E-2</v>
      </c>
      <c r="Q1193" s="36"/>
      <c r="R1193" s="10"/>
      <c r="S1193" s="10"/>
      <c r="T1193" s="10"/>
      <c r="U1193" s="11"/>
    </row>
    <row r="1194" spans="2:21" x14ac:dyDescent="0.25">
      <c r="B1194" s="32">
        <v>44550</v>
      </c>
      <c r="C1194" s="10">
        <f>'Equity Fund Metrics'!G1192</f>
        <v>-8.1220829955872542E-3</v>
      </c>
      <c r="D1194" s="10">
        <f>'Equity Fund Metrics'!H1192</f>
        <v>-1.0633355591277982E-2</v>
      </c>
      <c r="E1194" s="10">
        <f>'Equity Fund Metrics'!I1192</f>
        <v>2.5112725956907278E-3</v>
      </c>
      <c r="F1194" s="10">
        <f>'Equity Fund Metrics'!J1192</f>
        <v>-1.0507791961493446E-2</v>
      </c>
      <c r="G1194" s="36"/>
      <c r="H1194" s="10">
        <f t="array" ref="H1194">PRODUCT(1+C$8:C1194)</f>
        <v>4.9612680714300241</v>
      </c>
      <c r="I1194" s="10">
        <f t="array" ref="I1194">PRODUCT(1+D$8:D1194)</f>
        <v>2.1019403254309266</v>
      </c>
      <c r="J1194" s="10">
        <f t="array" ref="J1194">PRODUCT(1+E$8:E1194)</f>
        <v>2.4603133866829223</v>
      </c>
      <c r="K1194" s="10">
        <f t="array" ref="K1194">PRODUCT(1+F$8:F1194)</f>
        <v>2.2045069014072358</v>
      </c>
      <c r="L1194" s="36"/>
      <c r="M1194" s="10">
        <f>1-H1194/MAX(H$8:H1194)</f>
        <v>5.4054111580542075E-2</v>
      </c>
      <c r="N1194" s="10">
        <f>1-I1194/MAX(I$8:I1194)</f>
        <v>3.0083466026259331E-2</v>
      </c>
      <c r="O1194" s="10">
        <f>1-J1194/MAX(J$8:J1194)</f>
        <v>2.4208170721943922E-2</v>
      </c>
      <c r="P1194" s="10">
        <f>1-K1194/MAX(K$8:K1194)</f>
        <v>3.1266566050134559E-2</v>
      </c>
      <c r="Q1194" s="36"/>
      <c r="R1194" s="10"/>
      <c r="S1194" s="10"/>
      <c r="T1194" s="10"/>
      <c r="U1194" s="11"/>
    </row>
    <row r="1195" spans="2:21" x14ac:dyDescent="0.25">
      <c r="B1195" s="32">
        <v>44551</v>
      </c>
      <c r="C1195" s="10">
        <f>'Equity Fund Metrics'!G1193</f>
        <v>1.9086942355843739E-2</v>
      </c>
      <c r="D1195" s="10">
        <f>'Equity Fund Metrics'!H1193</f>
        <v>1.7758990293294641E-2</v>
      </c>
      <c r="E1195" s="10">
        <f>'Equity Fund Metrics'!I1193</f>
        <v>1.3279520625490981E-3</v>
      </c>
      <c r="F1195" s="10">
        <f>'Equity Fund Metrics'!J1193</f>
        <v>1.7825387896422094E-2</v>
      </c>
      <c r="G1195" s="36"/>
      <c r="H1195" s="10">
        <f t="array" ref="H1195">PRODUCT(1+C$8:C1195)</f>
        <v>5.0559635091212973</v>
      </c>
      <c r="I1195" s="10">
        <f t="array" ref="I1195">PRODUCT(1+D$8:D1195)</f>
        <v>2.1392686632673388</v>
      </c>
      <c r="J1195" s="10">
        <f t="array" ref="J1195">PRODUCT(1+E$8:E1195)</f>
        <v>2.463580564919285</v>
      </c>
      <c r="K1195" s="10">
        <f t="array" ref="K1195">PRODUCT(1+F$8:F1195)</f>
        <v>2.2438030920451593</v>
      </c>
      <c r="L1195" s="36"/>
      <c r="M1195" s="10">
        <f>1-H1195/MAX(H$8:H1195)</f>
        <v>3.5998896936532465E-2</v>
      </c>
      <c r="N1195" s="10">
        <f>1-I1195/MAX(I$8:I1195)</f>
        <v>1.2858727714113782E-2</v>
      </c>
      <c r="O1195" s="10">
        <f>1-J1195/MAX(J$8:J1195)</f>
        <v>2.2912365949635527E-2</v>
      </c>
      <c r="P1195" s="10">
        <f>1-K1195/MAX(K$8:K1195)</f>
        <v>1.3998516821745244E-2</v>
      </c>
      <c r="Q1195" s="36"/>
      <c r="R1195" s="10"/>
      <c r="S1195" s="10"/>
      <c r="T1195" s="10"/>
      <c r="U1195" s="11"/>
    </row>
    <row r="1196" spans="2:21" x14ac:dyDescent="0.25">
      <c r="B1196" s="32">
        <v>44552</v>
      </c>
      <c r="C1196" s="10">
        <f>'Equity Fund Metrics'!G1194</f>
        <v>1.5318767775770903E-2</v>
      </c>
      <c r="D1196" s="10">
        <f>'Equity Fund Metrics'!H1194</f>
        <v>9.9987055878811848E-3</v>
      </c>
      <c r="E1196" s="10">
        <f>'Equity Fund Metrics'!I1194</f>
        <v>5.3200621878897181E-3</v>
      </c>
      <c r="F1196" s="10">
        <f>'Equity Fund Metrics'!J1194</f>
        <v>1.026470869727567E-2</v>
      </c>
      <c r="G1196" s="36"/>
      <c r="H1196" s="10">
        <f t="array" ref="H1196">PRODUCT(1+C$8:C1196)</f>
        <v>5.1334146400002982</v>
      </c>
      <c r="I1196" s="10">
        <f t="array" ref="I1196">PRODUCT(1+D$8:D1196)</f>
        <v>2.1606585808047289</v>
      </c>
      <c r="J1196" s="10">
        <f t="array" ref="J1196">PRODUCT(1+E$8:E1196)</f>
        <v>2.4766869667295319</v>
      </c>
      <c r="K1196" s="10">
        <f t="array" ref="K1196">PRODUCT(1+F$8:F1196)</f>
        <v>2.2668350771590489</v>
      </c>
      <c r="L1196" s="36"/>
      <c r="M1196" s="10">
        <f>1-H1196/MAX(H$8:H1196)</f>
        <v>2.1231587903116189E-2</v>
      </c>
      <c r="N1196" s="10">
        <f>1-I1196/MAX(I$8:I1196)</f>
        <v>2.9885927588807482E-3</v>
      </c>
      <c r="O1196" s="10">
        <f>1-J1196/MAX(J$8:J1196)</f>
        <v>1.7714198973469708E-2</v>
      </c>
      <c r="P1196" s="10">
        <f>1-K1196/MAX(K$8:K1196)</f>
        <v>3.877498821838965E-3</v>
      </c>
      <c r="Q1196" s="36"/>
      <c r="R1196" s="10"/>
      <c r="S1196" s="10"/>
      <c r="T1196" s="10"/>
      <c r="U1196" s="11"/>
    </row>
    <row r="1197" spans="2:21" x14ac:dyDescent="0.25">
      <c r="B1197" s="32">
        <v>44553</v>
      </c>
      <c r="C1197" s="10">
        <f>'Equity Fund Metrics'!G1195</f>
        <v>3.6438457020533388E-3</v>
      </c>
      <c r="D1197" s="10">
        <f>'Equity Fund Metrics'!H1195</f>
        <v>6.2220329570916721E-3</v>
      </c>
      <c r="E1197" s="10">
        <f>'Equity Fund Metrics'!I1195</f>
        <v>-2.5781872550383333E-3</v>
      </c>
      <c r="F1197" s="10">
        <f>'Equity Fund Metrics'!J1195</f>
        <v>6.0931235943397551E-3</v>
      </c>
      <c r="G1197" s="36"/>
      <c r="H1197" s="10">
        <f t="array" ref="H1197">PRODUCT(1+C$8:C1197)</f>
        <v>5.1521200108731211</v>
      </c>
      <c r="I1197" s="10">
        <f t="array" ref="I1197">PRODUCT(1+D$8:D1197)</f>
        <v>2.1741022697035191</v>
      </c>
      <c r="J1197" s="10">
        <f t="array" ref="J1197">PRODUCT(1+E$8:E1197)</f>
        <v>2.4703016039571901</v>
      </c>
      <c r="K1197" s="10">
        <f t="array" ref="K1197">PRODUCT(1+F$8:F1197)</f>
        <v>2.2806471834521638</v>
      </c>
      <c r="L1197" s="36"/>
      <c r="M1197" s="10">
        <f>1-H1197/MAX(H$8:H1197)</f>
        <v>1.7665106831391331E-2</v>
      </c>
      <c r="N1197" s="10">
        <f>1-I1197/MAX(I$8:I1197)</f>
        <v>0</v>
      </c>
      <c r="O1197" s="10">
        <f>1-J1197/MAX(J$8:J1197)</f>
        <v>2.0246715706481511E-2</v>
      </c>
      <c r="P1197" s="10">
        <f>1-K1197/MAX(K$8:K1197)</f>
        <v>0</v>
      </c>
      <c r="Q1197" s="36"/>
      <c r="R1197" s="10"/>
      <c r="S1197" s="10"/>
      <c r="T1197" s="10"/>
      <c r="U1197" s="11"/>
    </row>
    <row r="1198" spans="2:21" x14ac:dyDescent="0.25">
      <c r="B1198" s="32">
        <v>44557</v>
      </c>
      <c r="C1198" s="10">
        <f>'Equity Fund Metrics'!G1196</f>
        <v>2.2974806868375497E-2</v>
      </c>
      <c r="D1198" s="10">
        <f>'Equity Fund Metrics'!H1196</f>
        <v>1.4152145895010237E-2</v>
      </c>
      <c r="E1198" s="10">
        <f>'Equity Fund Metrics'!I1196</f>
        <v>8.8226609733652595E-3</v>
      </c>
      <c r="F1198" s="10">
        <f>'Equity Fund Metrics'!J1196</f>
        <v>1.4593278943678499E-2</v>
      </c>
      <c r="G1198" s="36"/>
      <c r="H1198" s="10">
        <f t="array" ref="H1198">PRODUCT(1+C$8:C1198)</f>
        <v>5.2704889730856239</v>
      </c>
      <c r="I1198" s="10">
        <f t="array" ref="I1198">PRODUCT(1+D$8:D1198)</f>
        <v>2.204870482215036</v>
      </c>
      <c r="J1198" s="10">
        <f t="array" ref="J1198">PRODUCT(1+E$8:E1198)</f>
        <v>2.4920962375108648</v>
      </c>
      <c r="K1198" s="10">
        <f t="array" ref="K1198">PRODUCT(1+F$8:F1198)</f>
        <v>2.3139293039723956</v>
      </c>
      <c r="L1198" s="36"/>
      <c r="M1198" s="10">
        <f>1-H1198/MAX(H$8:H1198)</f>
        <v>0</v>
      </c>
      <c r="N1198" s="10">
        <f>1-I1198/MAX(I$8:I1198)</f>
        <v>0</v>
      </c>
      <c r="O1198" s="10">
        <f>1-J1198/MAX(J$8:J1198)</f>
        <v>1.1602684641618621E-2</v>
      </c>
      <c r="P1198" s="10">
        <f>1-K1198/MAX(K$8:K1198)</f>
        <v>0</v>
      </c>
      <c r="Q1198" s="36"/>
      <c r="R1198" s="10"/>
      <c r="S1198" s="10"/>
      <c r="T1198" s="10"/>
      <c r="U1198" s="11"/>
    </row>
    <row r="1199" spans="2:21" x14ac:dyDescent="0.25">
      <c r="B1199" s="32">
        <v>44558</v>
      </c>
      <c r="C1199" s="10">
        <f>'Equity Fund Metrics'!G1197</f>
        <v>-5.7672288453144427E-3</v>
      </c>
      <c r="D1199" s="10">
        <f>'Equity Fund Metrics'!H1197</f>
        <v>-8.171683871042168E-4</v>
      </c>
      <c r="E1199" s="10">
        <f>'Equity Fund Metrics'!I1197</f>
        <v>-4.9500604582102259E-3</v>
      </c>
      <c r="F1199" s="10">
        <f>'Equity Fund Metrics'!J1197</f>
        <v>-1.064671410014728E-3</v>
      </c>
      <c r="G1199" s="36"/>
      <c r="H1199" s="10">
        <f t="array" ref="H1199">PRODUCT(1+C$8:C1199)</f>
        <v>5.2400928570511329</v>
      </c>
      <c r="I1199" s="10">
        <f t="array" ref="I1199">PRODUCT(1+D$8:D1199)</f>
        <v>2.2030687317593105</v>
      </c>
      <c r="J1199" s="10">
        <f t="array" ref="J1199">PRODUCT(1+E$8:E1199)</f>
        <v>2.4797602104675081</v>
      </c>
      <c r="K1199" s="10">
        <f t="array" ref="K1199">PRODUCT(1+F$8:F1199)</f>
        <v>2.3114657295976611</v>
      </c>
      <c r="L1199" s="36"/>
      <c r="M1199" s="10">
        <f>1-H1199/MAX(H$8:H1199)</f>
        <v>5.7672288453144427E-3</v>
      </c>
      <c r="N1199" s="10">
        <f>1-I1199/MAX(I$8:I1199)</f>
        <v>8.1716838710432782E-4</v>
      </c>
      <c r="O1199" s="10">
        <f>1-J1199/MAX(J$8:J1199)</f>
        <v>1.6495311109375188E-2</v>
      </c>
      <c r="P1199" s="10">
        <f>1-K1199/MAX(K$8:K1199)</f>
        <v>1.0646714100146504E-3</v>
      </c>
      <c r="Q1199" s="36"/>
      <c r="R1199" s="10"/>
      <c r="S1199" s="10"/>
      <c r="T1199" s="10"/>
      <c r="U1199" s="11"/>
    </row>
    <row r="1200" spans="2:21" x14ac:dyDescent="0.25">
      <c r="B1200" s="32">
        <v>44559</v>
      </c>
      <c r="C1200" s="10">
        <f>'Equity Fund Metrics'!G1198</f>
        <v>5.020026420159418E-4</v>
      </c>
      <c r="D1200" s="10">
        <f>'Equity Fund Metrics'!H1198</f>
        <v>1.2792018735523492E-3</v>
      </c>
      <c r="E1200" s="10">
        <f>'Equity Fund Metrics'!I1198</f>
        <v>-7.7719923153640735E-4</v>
      </c>
      <c r="F1200" s="10">
        <f>'Equity Fund Metrics'!J1198</f>
        <v>1.2403419119755286E-3</v>
      </c>
      <c r="G1200" s="36"/>
      <c r="H1200" s="10">
        <f t="array" ref="H1200">PRODUCT(1+C$8:C1200)</f>
        <v>5.2427233975097813</v>
      </c>
      <c r="I1200" s="10">
        <f t="array" ref="I1200">PRODUCT(1+D$8:D1200)</f>
        <v>2.2058869014085416</v>
      </c>
      <c r="J1200" s="10">
        <f t="array" ref="J1200">PRODUCT(1+E$8:E1200)</f>
        <v>2.4778329427375381</v>
      </c>
      <c r="K1200" s="10">
        <f t="array" ref="K1200">PRODUCT(1+F$8:F1200)</f>
        <v>2.3143327374201763</v>
      </c>
      <c r="L1200" s="36"/>
      <c r="M1200" s="10">
        <f>1-H1200/MAX(H$8:H1200)</f>
        <v>5.2681213674159455E-3</v>
      </c>
      <c r="N1200" s="10">
        <f>1-I1200/MAX(I$8:I1200)</f>
        <v>0</v>
      </c>
      <c r="O1200" s="10">
        <f>1-J1200/MAX(J$8:J1200)</f>
        <v>1.7259690197793498E-2</v>
      </c>
      <c r="P1200" s="10">
        <f>1-K1200/MAX(K$8:K1200)</f>
        <v>0</v>
      </c>
      <c r="Q1200" s="36"/>
      <c r="R1200" s="10"/>
      <c r="S1200" s="10"/>
      <c r="T1200" s="10"/>
      <c r="U1200" s="11"/>
    </row>
    <row r="1201" spans="2:21" x14ac:dyDescent="0.25">
      <c r="B1201" s="32">
        <v>44560</v>
      </c>
      <c r="C1201" s="10">
        <f>'Equity Fund Metrics'!G1199</f>
        <v>-6.5782071528021069E-3</v>
      </c>
      <c r="D1201" s="10">
        <f>'Equity Fund Metrics'!H1199</f>
        <v>-2.7645262809190552E-3</v>
      </c>
      <c r="E1201" s="10">
        <f>'Equity Fund Metrics'!I1199</f>
        <v>-3.8136808718830517E-3</v>
      </c>
      <c r="F1201" s="10">
        <f>'Equity Fund Metrics'!J1199</f>
        <v>-2.9552103245132078E-3</v>
      </c>
      <c r="G1201" s="36"/>
      <c r="H1201" s="10">
        <f t="array" ref="H1201">PRODUCT(1+C$8:C1201)</f>
        <v>5.2082356769561198</v>
      </c>
      <c r="I1201" s="10">
        <f t="array" ref="I1201">PRODUCT(1+D$8:D1201)</f>
        <v>2.1997886690968627</v>
      </c>
      <c r="J1201" s="10">
        <f t="array" ref="J1201">PRODUCT(1+E$8:E1201)</f>
        <v>2.4683832786400983</v>
      </c>
      <c r="K1201" s="10">
        <f t="array" ref="K1201">PRODUCT(1+F$8:F1201)</f>
        <v>2.3074933974201932</v>
      </c>
      <c r="L1201" s="36"/>
      <c r="M1201" s="10">
        <f>1-H1201/MAX(H$8:H1201)</f>
        <v>1.1811673726557004E-2</v>
      </c>
      <c r="N1201" s="10">
        <f>1-I1201/MAX(I$8:I1201)</f>
        <v>2.7645262809190552E-3</v>
      </c>
      <c r="O1201" s="10">
        <f>1-J1201/MAX(J$8:J1201)</f>
        <v>2.100754811931449E-2</v>
      </c>
      <c r="P1201" s="10">
        <f>1-K1201/MAX(K$8:K1201)</f>
        <v>2.955210324513291E-3</v>
      </c>
      <c r="Q1201" s="36"/>
      <c r="R1201" s="10"/>
      <c r="S1201" s="10"/>
      <c r="T1201" s="10"/>
      <c r="U1201" s="11"/>
    </row>
    <row r="1202" spans="2:21" x14ac:dyDescent="0.25">
      <c r="B1202" s="32">
        <v>44561</v>
      </c>
      <c r="C1202" s="10">
        <f>'Equity Fund Metrics'!G1200</f>
        <v>-3.5353411945044932E-3</v>
      </c>
      <c r="D1202" s="10">
        <f>'Equity Fund Metrics'!H1200</f>
        <v>-2.5201727938475305E-3</v>
      </c>
      <c r="E1202" s="10">
        <f>'Equity Fund Metrics'!I1200</f>
        <v>-1.0151684006569628E-3</v>
      </c>
      <c r="F1202" s="10">
        <f>'Equity Fund Metrics'!J1200</f>
        <v>-2.5709312138803785E-3</v>
      </c>
      <c r="G1202" s="36"/>
      <c r="H1202" s="10">
        <f t="array" ref="H1202">PRODUCT(1+C$8:C1202)</f>
        <v>5.1898227868166886</v>
      </c>
      <c r="I1202" s="10">
        <f t="array" ref="I1202">PRODUCT(1+D$8:D1202)</f>
        <v>2.1942448215407908</v>
      </c>
      <c r="J1202" s="10">
        <f t="array" ref="J1202">PRODUCT(1+E$8:E1202)</f>
        <v>2.4658774539349126</v>
      </c>
      <c r="K1202" s="10">
        <f t="array" ref="K1202">PRODUCT(1+F$8:F1202)</f>
        <v>2.3015609906189427</v>
      </c>
      <c r="L1202" s="36"/>
      <c r="M1202" s="10">
        <f>1-H1202/MAX(H$8:H1202)</f>
        <v>1.5305256624359997E-2</v>
      </c>
      <c r="N1202" s="10">
        <f>1-I1202/MAX(I$8:I1202)</f>
        <v>5.277731990845469E-3</v>
      </c>
      <c r="O1202" s="10">
        <f>1-J1202/MAX(J$8:J1202)</f>
        <v>2.2001390320945502E-2</v>
      </c>
      <c r="P1202" s="10">
        <f>1-K1202/MAX(K$8:K1202)</f>
        <v>5.5185438959267641E-3</v>
      </c>
      <c r="Q1202" s="36"/>
      <c r="R1202" s="10"/>
      <c r="S1202" s="10"/>
      <c r="T1202" s="10"/>
      <c r="U1202" s="11"/>
    </row>
    <row r="1203" spans="2:21" x14ac:dyDescent="0.25">
      <c r="B1203" s="32">
        <v>44564</v>
      </c>
      <c r="C1203" s="10">
        <f>'Equity Fund Metrics'!G1201</f>
        <v>2.500417296914037E-2</v>
      </c>
      <c r="D1203" s="10">
        <f>'Equity Fund Metrics'!H1201</f>
        <v>5.7899662713338795E-3</v>
      </c>
      <c r="E1203" s="10">
        <f>'Equity Fund Metrics'!I1201</f>
        <v>1.9214206697806491E-2</v>
      </c>
      <c r="F1203" s="10">
        <f>'Equity Fund Metrics'!J1201</f>
        <v>6.7506766062242034E-3</v>
      </c>
      <c r="G1203" s="36"/>
      <c r="H1203" s="10">
        <f t="array" ref="H1203">PRODUCT(1+C$8:C1203)</f>
        <v>5.3195900134574394</v>
      </c>
      <c r="I1203" s="10">
        <f t="array" ref="I1203">PRODUCT(1+D$8:D1203)</f>
        <v>2.2069494250485611</v>
      </c>
      <c r="J1203" s="10">
        <f t="array" ref="J1203">PRODUCT(1+E$8:E1203)</f>
        <v>2.5132573330262789</v>
      </c>
      <c r="K1203" s="10">
        <f t="array" ref="K1203">PRODUCT(1+F$8:F1203)</f>
        <v>2.317098084556112</v>
      </c>
      <c r="L1203" s="36"/>
      <c r="M1203" s="10">
        <f>1-H1203/MAX(H$8:H1203)</f>
        <v>0</v>
      </c>
      <c r="N1203" s="10">
        <f>1-I1203/MAX(I$8:I1203)</f>
        <v>0</v>
      </c>
      <c r="O1203" s="10">
        <f>1-J1203/MAX(J$8:J1203)</f>
        <v>3.2099228844048033E-3</v>
      </c>
      <c r="P1203" s="10">
        <f>1-K1203/MAX(K$8:K1203)</f>
        <v>0</v>
      </c>
      <c r="Q1203" s="36"/>
      <c r="R1203" s="10"/>
      <c r="S1203" s="10"/>
      <c r="T1203" s="10"/>
      <c r="U1203" s="11"/>
    </row>
    <row r="1204" spans="2:21" x14ac:dyDescent="0.25">
      <c r="B1204" s="32">
        <v>44565</v>
      </c>
      <c r="C1204" s="10">
        <f>'Equity Fund Metrics'!G1202</f>
        <v>-1.2691566519308917E-2</v>
      </c>
      <c r="D1204" s="10">
        <f>'Equity Fund Metrics'!H1202</f>
        <v>-3.3495412595874186E-4</v>
      </c>
      <c r="E1204" s="10">
        <f>'Equity Fund Metrics'!I1202</f>
        <v>-1.2356612393350175E-2</v>
      </c>
      <c r="F1204" s="10">
        <f>'Equity Fund Metrics'!J1202</f>
        <v>-9.5278474562625055E-4</v>
      </c>
      <c r="G1204" s="36"/>
      <c r="H1204" s="10">
        <f t="array" ref="H1204">PRODUCT(1+C$8:C1204)</f>
        <v>5.2520760829461928</v>
      </c>
      <c r="I1204" s="10">
        <f t="array" ref="I1204">PRODUCT(1+D$8:D1204)</f>
        <v>2.2062101982328586</v>
      </c>
      <c r="J1204" s="10">
        <f t="array" ref="J1204">PRODUCT(1+E$8:E1204)</f>
        <v>2.4822019863173281</v>
      </c>
      <c r="K1204" s="10">
        <f t="array" ref="K1204">PRODUCT(1+F$8:F1204)</f>
        <v>2.3148903888470271</v>
      </c>
      <c r="L1204" s="36"/>
      <c r="M1204" s="10">
        <f>1-H1204/MAX(H$8:H1204)</f>
        <v>1.2691566519308917E-2</v>
      </c>
      <c r="N1204" s="10">
        <f>1-I1204/MAX(I$8:I1204)</f>
        <v>3.3495412595885288E-4</v>
      </c>
      <c r="O1204" s="10">
        <f>1-J1204/MAX(J$8:J1204)</f>
        <v>1.5526871504859874E-2</v>
      </c>
      <c r="P1204" s="10">
        <f>1-K1204/MAX(K$8:K1204)</f>
        <v>9.5278474562621174E-4</v>
      </c>
      <c r="Q1204" s="36"/>
      <c r="R1204" s="10"/>
      <c r="S1204" s="10"/>
      <c r="T1204" s="10"/>
      <c r="U1204" s="11"/>
    </row>
    <row r="1205" spans="2:21" x14ac:dyDescent="0.25">
      <c r="B1205" s="32">
        <v>44566</v>
      </c>
      <c r="C1205" s="10">
        <f>'Equity Fund Metrics'!G1203</f>
        <v>-2.6599933309720214E-2</v>
      </c>
      <c r="D1205" s="10">
        <f>'Equity Fund Metrics'!H1203</f>
        <v>-1.9202116424501758E-2</v>
      </c>
      <c r="E1205" s="10">
        <f>'Equity Fund Metrics'!I1203</f>
        <v>-7.3978168852184556E-3</v>
      </c>
      <c r="F1205" s="10">
        <f>'Equity Fund Metrics'!J1203</f>
        <v>-1.9572007268762681E-2</v>
      </c>
      <c r="G1205" s="36"/>
      <c r="H1205" s="10">
        <f t="array" ref="H1205">PRODUCT(1+C$8:C1205)</f>
        <v>5.1123712094022471</v>
      </c>
      <c r="I1205" s="10">
        <f t="array" ref="I1205">PRODUCT(1+D$8:D1205)</f>
        <v>2.1638462931494682</v>
      </c>
      <c r="J1205" s="10">
        <f t="array" ref="J1205">PRODUCT(1+E$8:E1205)</f>
        <v>2.4638391105504271</v>
      </c>
      <c r="K1205" s="10">
        <f t="array" ref="K1205">PRODUCT(1+F$8:F1205)</f>
        <v>2.2695833373301242</v>
      </c>
      <c r="L1205" s="36"/>
      <c r="M1205" s="10">
        <f>1-H1205/MAX(H$8:H1205)</f>
        <v>3.8953905006019696E-2</v>
      </c>
      <c r="N1205" s="10">
        <f>1-I1205/MAX(I$8:I1205)</f>
        <v>1.9530638722337068E-2</v>
      </c>
      <c r="O1205" s="10">
        <f>1-J1205/MAX(J$8:J1205)</f>
        <v>2.2809823437884957E-2</v>
      </c>
      <c r="P1205" s="10">
        <f>1-K1205/MAX(K$8:K1205)</f>
        <v>2.0506144104421975E-2</v>
      </c>
      <c r="Q1205" s="36"/>
      <c r="R1205" s="10"/>
      <c r="S1205" s="10"/>
      <c r="T1205" s="10"/>
      <c r="U1205" s="11"/>
    </row>
    <row r="1206" spans="2:21" x14ac:dyDescent="0.25">
      <c r="B1206" s="32">
        <v>44567</v>
      </c>
      <c r="C1206" s="10">
        <f>'Equity Fund Metrics'!G1204</f>
        <v>-1.6693292060333431E-2</v>
      </c>
      <c r="D1206" s="10">
        <f>'Equity Fund Metrics'!H1204</f>
        <v>-9.3945600177403055E-4</v>
      </c>
      <c r="E1206" s="10">
        <f>'Equity Fund Metrics'!I1204</f>
        <v>-1.5753836058559401E-2</v>
      </c>
      <c r="F1206" s="10">
        <f>'Equity Fund Metrics'!J1204</f>
        <v>-1.7271478047020004E-3</v>
      </c>
      <c r="G1206" s="36"/>
      <c r="H1206" s="10">
        <f t="array" ref="H1206">PRODUCT(1+C$8:C1206)</f>
        <v>5.0270289036828553</v>
      </c>
      <c r="I1206" s="10">
        <f t="array" ref="I1206">PRODUCT(1+D$8:D1206)</f>
        <v>2.1618134547624526</v>
      </c>
      <c r="J1206" s="10">
        <f t="array" ref="J1206">PRODUCT(1+E$8:E1206)</f>
        <v>2.4250241931281491</v>
      </c>
      <c r="K1206" s="10">
        <f t="array" ref="K1206">PRODUCT(1+F$8:F1206)</f>
        <v>2.2656634314514665</v>
      </c>
      <c r="L1206" s="36"/>
      <c r="M1206" s="10">
        <f>1-H1206/MAX(H$8:H1206)</f>
        <v>5.4996928153197233E-2</v>
      </c>
      <c r="N1206" s="10">
        <f>1-I1206/MAX(I$8:I1206)</f>
        <v>2.0451746548344807E-2</v>
      </c>
      <c r="O1206" s="10">
        <f>1-J1206/MAX(J$8:J1206)</f>
        <v>3.8204317277479194E-2</v>
      </c>
      <c r="P1206" s="10">
        <f>1-K1206/MAX(K$8:K1206)</f>
        <v>2.2197874767351022E-2</v>
      </c>
      <c r="Q1206" s="36"/>
      <c r="R1206" s="10"/>
      <c r="S1206" s="10"/>
      <c r="T1206" s="10"/>
      <c r="U1206" s="11"/>
    </row>
    <row r="1207" spans="2:21" x14ac:dyDescent="0.25">
      <c r="B1207" s="32">
        <v>44568</v>
      </c>
      <c r="C1207" s="10">
        <f>'Equity Fund Metrics'!G1205</f>
        <v>9.8837708695254101E-4</v>
      </c>
      <c r="D1207" s="10">
        <f>'Equity Fund Metrics'!H1205</f>
        <v>-3.9534946097627977E-3</v>
      </c>
      <c r="E1207" s="10">
        <f>'Equity Fund Metrics'!I1205</f>
        <v>4.9418716967153387E-3</v>
      </c>
      <c r="F1207" s="10">
        <f>'Equity Fund Metrics'!J1205</f>
        <v>-3.7064010249270303E-3</v>
      </c>
      <c r="G1207" s="36"/>
      <c r="H1207" s="10">
        <f t="array" ref="H1207">PRODUCT(1+C$8:C1207)</f>
        <v>5.0319975038667035</v>
      </c>
      <c r="I1207" s="10">
        <f t="array" ref="I1207">PRODUCT(1+D$8:D1207)</f>
        <v>2.1532667369217364</v>
      </c>
      <c r="J1207" s="10">
        <f t="array" ref="J1207">PRODUCT(1+E$8:E1207)</f>
        <v>2.4370083515520191</v>
      </c>
      <c r="K1207" s="10">
        <f t="array" ref="K1207">PRODUCT(1+F$8:F1207)</f>
        <v>2.2572659741869949</v>
      </c>
      <c r="L1207" s="36"/>
      <c r="M1207" s="10">
        <f>1-H1207/MAX(H$8:H1207)</f>
        <v>5.4062908769884066E-2</v>
      </c>
      <c r="N1207" s="10">
        <f>1-I1207/MAX(I$8:I1207)</f>
        <v>2.4324385288368555E-2</v>
      </c>
      <c r="O1207" s="10">
        <f>1-J1207/MAX(J$8:J1207)</f>
        <v>3.3451246415009739E-2</v>
      </c>
      <c r="P1207" s="10">
        <f>1-K1207/MAX(K$8:K1207)</f>
        <v>2.5822001566489172E-2</v>
      </c>
      <c r="Q1207" s="36"/>
      <c r="R1207" s="10"/>
      <c r="S1207" s="10"/>
      <c r="T1207" s="10"/>
      <c r="U1207" s="11"/>
    </row>
    <row r="1208" spans="2:21" x14ac:dyDescent="0.25">
      <c r="B1208" s="32">
        <v>44571</v>
      </c>
      <c r="C1208" s="10">
        <f>'Equity Fund Metrics'!G1206</f>
        <v>1.1615962266775526E-4</v>
      </c>
      <c r="D1208" s="10">
        <f>'Equity Fund Metrics'!H1206</f>
        <v>-1.24435676718615E-3</v>
      </c>
      <c r="E1208" s="10">
        <f>'Equity Fund Metrics'!I1206</f>
        <v>1.3605163898539052E-3</v>
      </c>
      <c r="F1208" s="10">
        <f>'Equity Fund Metrics'!J1206</f>
        <v>-1.1763309476934547E-3</v>
      </c>
      <c r="G1208" s="36"/>
      <c r="H1208" s="10">
        <f t="array" ref="H1208">PRODUCT(1+C$8:C1208)</f>
        <v>5.0325820187980179</v>
      </c>
      <c r="I1208" s="10">
        <f t="array" ref="I1208">PRODUCT(1+D$8:D1208)</f>
        <v>2.1505873048860908</v>
      </c>
      <c r="J1208" s="10">
        <f t="array" ref="J1208">PRODUCT(1+E$8:E1208)</f>
        <v>2.4403239413565165</v>
      </c>
      <c r="K1208" s="10">
        <f t="array" ref="K1208">PRODUCT(1+F$8:F1208)</f>
        <v>2.2546106823643832</v>
      </c>
      <c r="L1208" s="36"/>
      <c r="M1208" s="10">
        <f>1-H1208/MAX(H$8:H1208)</f>
        <v>5.395302907429933E-2</v>
      </c>
      <c r="N1208" s="10">
        <f>1-I1208/MAX(I$8:I1208)</f>
        <v>2.5538473842113607E-2</v>
      </c>
      <c r="O1208" s="10">
        <f>1-J1208/MAX(J$8:J1208)</f>
        <v>3.2136240994164456E-2</v>
      </c>
      <c r="P1208" s="10">
        <f>1-K1208/MAX(K$8:K1208)</f>
        <v>2.6967957294608658E-2</v>
      </c>
      <c r="Q1208" s="36"/>
      <c r="R1208" s="10"/>
      <c r="S1208" s="10"/>
      <c r="T1208" s="10"/>
      <c r="U1208" s="11"/>
    </row>
    <row r="1209" spans="2:21" x14ac:dyDescent="0.25">
      <c r="B1209" s="32">
        <v>44572</v>
      </c>
      <c r="C1209" s="10">
        <f>'Equity Fund Metrics'!G1207</f>
        <v>1.6783781421674249E-2</v>
      </c>
      <c r="D1209" s="10">
        <f>'Equity Fund Metrics'!H1207</f>
        <v>9.1082873209382686E-3</v>
      </c>
      <c r="E1209" s="10">
        <f>'Equity Fund Metrics'!I1207</f>
        <v>7.67549410073598E-3</v>
      </c>
      <c r="F1209" s="10">
        <f>'Equity Fund Metrics'!J1207</f>
        <v>9.4920620259750666E-3</v>
      </c>
      <c r="G1209" s="36"/>
      <c r="H1209" s="10">
        <f t="array" ref="H1209">PRODUCT(1+C$8:C1209)</f>
        <v>5.1170477753881718</v>
      </c>
      <c r="I1209" s="10">
        <f t="array" ref="I1209">PRODUCT(1+D$8:D1209)</f>
        <v>2.1701754719677555</v>
      </c>
      <c r="J1209" s="10">
        <f t="array" ref="J1209">PRODUCT(1+E$8:E1209)</f>
        <v>2.4590546333722831</v>
      </c>
      <c r="K1209" s="10">
        <f t="array" ref="K1209">PRODUCT(1+F$8:F1209)</f>
        <v>2.2760115868058119</v>
      </c>
      <c r="L1209" s="36"/>
      <c r="M1209" s="10">
        <f>1-H1209/MAX(H$8:H1209)</f>
        <v>3.8074783499645326E-2</v>
      </c>
      <c r="N1209" s="10">
        <f>1-I1209/MAX(I$8:I1209)</f>
        <v>1.6662798278667568E-2</v>
      </c>
      <c r="O1209" s="10">
        <f>1-J1209/MAX(J$8:J1209)</f>
        <v>2.4707408421599131E-2</v>
      </c>
      <c r="P1209" s="10">
        <f>1-K1209/MAX(K$8:K1209)</f>
        <v>1.7731876791987844E-2</v>
      </c>
      <c r="Q1209" s="36"/>
      <c r="R1209" s="10"/>
      <c r="S1209" s="10"/>
      <c r="T1209" s="10"/>
      <c r="U1209" s="11"/>
    </row>
    <row r="1210" spans="2:21" x14ac:dyDescent="0.25">
      <c r="B1210" s="32">
        <v>44573</v>
      </c>
      <c r="C1210" s="10">
        <f>'Equity Fund Metrics'!G1208</f>
        <v>2.5701947293610417E-3</v>
      </c>
      <c r="D1210" s="10">
        <f>'Equity Fund Metrics'!H1208</f>
        <v>2.7035345556960522E-3</v>
      </c>
      <c r="E1210" s="10">
        <f>'Equity Fund Metrics'!I1208</f>
        <v>-1.3333982633501051E-4</v>
      </c>
      <c r="F1210" s="10">
        <f>'Equity Fund Metrics'!J1208</f>
        <v>2.6968675643793015E-3</v>
      </c>
      <c r="G1210" s="36"/>
      <c r="H1210" s="10">
        <f t="array" ref="H1210">PRODUCT(1+C$8:C1210)</f>
        <v>5.130199584610363</v>
      </c>
      <c r="I1210" s="10">
        <f t="array" ref="I1210">PRODUCT(1+D$8:D1210)</f>
        <v>2.1760426163481443</v>
      </c>
      <c r="J1210" s="10">
        <f t="array" ref="J1210">PRODUCT(1+E$8:E1210)</f>
        <v>2.458726743454521</v>
      </c>
      <c r="K1210" s="10">
        <f t="array" ref="K1210">PRODUCT(1+F$8:F1210)</f>
        <v>2.2821496886304198</v>
      </c>
      <c r="L1210" s="36"/>
      <c r="M1210" s="10">
        <f>1-H1210/MAX(H$8:H1210)</f>
        <v>3.5602448378156737E-2</v>
      </c>
      <c r="N1210" s="10">
        <f>1-I1210/MAX(I$8:I1210)</f>
        <v>1.4004312173912514E-2</v>
      </c>
      <c r="O1210" s="10">
        <f>1-J1210/MAX(J$8:J1210)</f>
        <v>2.4837453766385909E-2</v>
      </c>
      <c r="P1210" s="10">
        <f>1-K1210/MAX(K$8:K1210)</f>
        <v>1.5082829750984517E-2</v>
      </c>
      <c r="Q1210" s="36"/>
      <c r="R1210" s="10"/>
      <c r="S1210" s="10"/>
      <c r="T1210" s="10"/>
      <c r="U1210" s="11"/>
    </row>
    <row r="1211" spans="2:21" x14ac:dyDescent="0.25">
      <c r="B1211" s="32">
        <v>44574</v>
      </c>
      <c r="C1211" s="10">
        <f>'Equity Fund Metrics'!G1209</f>
        <v>-1.9028024972981505E-2</v>
      </c>
      <c r="D1211" s="10">
        <f>'Equity Fund Metrics'!H1209</f>
        <v>-1.3778627782400243E-2</v>
      </c>
      <c r="E1211" s="10">
        <f>'Equity Fund Metrics'!I1209</f>
        <v>-5.249397190581262E-3</v>
      </c>
      <c r="F1211" s="10">
        <f>'Equity Fund Metrics'!J1209</f>
        <v>-1.4041097641929305E-2</v>
      </c>
      <c r="G1211" s="36"/>
      <c r="H1211" s="10">
        <f t="array" ref="H1211">PRODUCT(1+C$8:C1211)</f>
        <v>5.0325820187980179</v>
      </c>
      <c r="I1211" s="10">
        <f t="array" ref="I1211">PRODUCT(1+D$8:D1211)</f>
        <v>2.1460597350988428</v>
      </c>
      <c r="J1211" s="10">
        <f t="array" ref="J1211">PRODUCT(1+E$8:E1211)</f>
        <v>2.445819910195024</v>
      </c>
      <c r="K1211" s="10">
        <f t="array" ref="K1211">PRODUCT(1+F$8:F1211)</f>
        <v>2.2501058020188616</v>
      </c>
      <c r="L1211" s="36"/>
      <c r="M1211" s="10">
        <f>1-H1211/MAX(H$8:H1211)</f>
        <v>5.395302907429933E-2</v>
      </c>
      <c r="N1211" s="10">
        <f>1-I1211/MAX(I$8:I1211)</f>
        <v>2.7589979751519889E-2</v>
      </c>
      <c r="O1211" s="10">
        <f>1-J1211/MAX(J$8:J1211)</f>
        <v>2.9956469296944732E-2</v>
      </c>
      <c r="P1211" s="10">
        <f>1-K1211/MAX(K$8:K1211)</f>
        <v>2.891214790766361E-2</v>
      </c>
      <c r="Q1211" s="36"/>
      <c r="R1211" s="10"/>
      <c r="S1211" s="10"/>
      <c r="T1211" s="10"/>
      <c r="U1211" s="11"/>
    </row>
    <row r="1212" spans="2:21" x14ac:dyDescent="0.25">
      <c r="B1212" s="32">
        <v>44575</v>
      </c>
      <c r="C1212" s="10">
        <f>'Equity Fund Metrics'!G1210</f>
        <v>5.1106959584432676E-3</v>
      </c>
      <c r="D1212" s="10">
        <f>'Equity Fund Metrics'!H1210</f>
        <v>4.0903940847925035E-4</v>
      </c>
      <c r="E1212" s="10">
        <f>'Equity Fund Metrics'!I1210</f>
        <v>4.7016565499640173E-3</v>
      </c>
      <c r="F1212" s="10">
        <f>'Equity Fund Metrics'!J1210</f>
        <v>6.4412223597745113E-4</v>
      </c>
      <c r="G1212" s="36"/>
      <c r="H1212" s="10">
        <f t="array" ref="H1212">PRODUCT(1+C$8:C1212)</f>
        <v>5.0583020153820231</v>
      </c>
      <c r="I1212" s="10">
        <f t="array" ref="I1212">PRODUCT(1+D$8:D1212)</f>
        <v>2.1469375581034487</v>
      </c>
      <c r="J1212" s="10">
        <f t="array" ref="J1212">PRODUCT(1+E$8:E1212)</f>
        <v>2.457319315395825</v>
      </c>
      <c r="K1212" s="10">
        <f t="array" ref="K1212">PRODUCT(1+F$8:F1212)</f>
        <v>2.2515551451992439</v>
      </c>
      <c r="L1212" s="36"/>
      <c r="M1212" s="10">
        <f>1-H1212/MAX(H$8:H1212)</f>
        <v>4.9118070643491829E-2</v>
      </c>
      <c r="N1212" s="10">
        <f>1-I1212/MAX(I$8:I1212)</f>
        <v>2.7192225732038167E-2</v>
      </c>
      <c r="O1212" s="10">
        <f>1-J1212/MAX(J$8:J1212)</f>
        <v>2.5395657777064429E-2</v>
      </c>
      <c r="P1212" s="10">
        <f>1-K1212/MAX(K$8:K1212)</f>
        <v>2.8286648629043287E-2</v>
      </c>
      <c r="Q1212" s="36"/>
      <c r="R1212" s="10"/>
      <c r="S1212" s="10"/>
      <c r="T1212" s="10"/>
      <c r="U1212" s="11"/>
    </row>
    <row r="1213" spans="2:21" x14ac:dyDescent="0.25">
      <c r="B1213" s="32">
        <v>44579</v>
      </c>
      <c r="C1213" s="10">
        <f>'Equity Fund Metrics'!G1211</f>
        <v>-1.8894172998240699E-2</v>
      </c>
      <c r="D1213" s="10">
        <f>'Equity Fund Metrics'!H1211</f>
        <v>-1.770962553712685E-2</v>
      </c>
      <c r="E1213" s="10">
        <f>'Equity Fund Metrics'!I1211</f>
        <v>-1.1845474611138496E-3</v>
      </c>
      <c r="F1213" s="10">
        <f>'Equity Fund Metrics'!J1211</f>
        <v>-1.7768852910182542E-2</v>
      </c>
      <c r="G1213" s="36"/>
      <c r="H1213" s="10">
        <f t="array" ref="H1213">PRODUCT(1+C$8:C1213)</f>
        <v>4.9627295820260455</v>
      </c>
      <c r="I1213" s="10">
        <f t="array" ref="I1213">PRODUCT(1+D$8:D1213)</f>
        <v>2.108916097897843</v>
      </c>
      <c r="J1213" s="10">
        <f t="array" ref="J1213">PRODUCT(1+E$8:E1213)</f>
        <v>2.4544085040396268</v>
      </c>
      <c r="K1213" s="10">
        <f t="array" ref="K1213">PRODUCT(1+F$8:F1213)</f>
        <v>2.2115475930050339</v>
      </c>
      <c r="L1213" s="36"/>
      <c r="M1213" s="10">
        <f>1-H1213/MAX(H$8:H1213)</f>
        <v>6.7084198317654664E-2</v>
      </c>
      <c r="N1213" s="10">
        <f>1-I1213/MAX(I$8:I1213)</f>
        <v>4.4420287133929648E-2</v>
      </c>
      <c r="O1213" s="10">
        <f>1-J1213/MAX(J$8:J1213)</f>
        <v>2.6550122876235149E-2</v>
      </c>
      <c r="P1213" s="10">
        <f>1-K1213/MAX(K$8:K1213)</f>
        <v>4.5552880240414373E-2</v>
      </c>
      <c r="Q1213" s="36"/>
      <c r="R1213" s="10"/>
      <c r="S1213" s="10"/>
      <c r="T1213" s="10"/>
      <c r="U1213" s="11"/>
    </row>
    <row r="1214" spans="2:21" x14ac:dyDescent="0.25">
      <c r="B1214" s="32">
        <v>44580</v>
      </c>
      <c r="C1214" s="10">
        <f>'Equity Fund Metrics'!G1212</f>
        <v>-2.1024751722016899E-2</v>
      </c>
      <c r="D1214" s="10">
        <f>'Equity Fund Metrics'!H1212</f>
        <v>-1.0383559802891185E-2</v>
      </c>
      <c r="E1214" s="10">
        <f>'Equity Fund Metrics'!I1212</f>
        <v>-1.0641191919125714E-2</v>
      </c>
      <c r="F1214" s="10">
        <f>'Equity Fund Metrics'!J1212</f>
        <v>-1.091561939884747E-2</v>
      </c>
      <c r="G1214" s="36"/>
      <c r="H1214" s="10">
        <f t="array" ref="H1214">PRODUCT(1+C$8:C1214)</f>
        <v>4.8583894247004391</v>
      </c>
      <c r="I1214" s="10">
        <f t="array" ref="I1214">PRODUCT(1+D$8:D1214)</f>
        <v>2.0870180414760409</v>
      </c>
      <c r="J1214" s="10">
        <f t="array" ref="J1214">PRODUCT(1+E$8:E1214)</f>
        <v>2.4282906721002071</v>
      </c>
      <c r="K1214" s="10">
        <f t="array" ref="K1214">PRODUCT(1+F$8:F1214)</f>
        <v>2.1874071811973539</v>
      </c>
      <c r="L1214" s="36"/>
      <c r="M1214" s="10">
        <f>1-H1214/MAX(H$8:H1214)</f>
        <v>8.6698521425572328E-2</v>
      </c>
      <c r="N1214" s="10">
        <f>1-I1214/MAX(I$8:I1214)</f>
        <v>5.4342606228904078E-2</v>
      </c>
      <c r="O1214" s="10">
        <f>1-J1214/MAX(J$8:J1214)</f>
        <v>3.6908789842358347E-2</v>
      </c>
      <c r="P1214" s="10">
        <f>1-K1214/MAX(K$8:K1214)</f>
        <v>5.5971261736036171E-2</v>
      </c>
      <c r="Q1214" s="36"/>
      <c r="R1214" s="10"/>
      <c r="S1214" s="10"/>
      <c r="T1214" s="10"/>
      <c r="U1214" s="11"/>
    </row>
    <row r="1215" spans="2:21" x14ac:dyDescent="0.25">
      <c r="B1215" s="32">
        <v>44581</v>
      </c>
      <c r="C1215" s="10">
        <f>'Equity Fund Metrics'!G1213</f>
        <v>-1.0347156717066208E-2</v>
      </c>
      <c r="D1215" s="10">
        <f>'Equity Fund Metrics'!H1213</f>
        <v>-1.1068029021150005E-2</v>
      </c>
      <c r="E1215" s="10">
        <f>'Equity Fund Metrics'!I1213</f>
        <v>7.2087230408379721E-4</v>
      </c>
      <c r="F1215" s="10">
        <f>'Equity Fund Metrics'!J1213</f>
        <v>-1.1031985405945815E-2</v>
      </c>
      <c r="G1215" s="36"/>
      <c r="H1215" s="10">
        <f t="array" ref="H1215">PRODUCT(1+C$8:C1215)</f>
        <v>4.8081189079305267</v>
      </c>
      <c r="I1215" s="10">
        <f t="array" ref="I1215">PRODUCT(1+D$8:D1215)</f>
        <v>2.0639188652253204</v>
      </c>
      <c r="J1215" s="10">
        <f t="array" ref="J1215">PRODUCT(1+E$8:E1215)</f>
        <v>2.4300411595919895</v>
      </c>
      <c r="K1215" s="10">
        <f t="array" ref="K1215">PRODUCT(1+F$8:F1215)</f>
        <v>2.1632757370975235</v>
      </c>
      <c r="L1215" s="36"/>
      <c r="M1215" s="10">
        <f>1-H1215/MAX(H$8:H1215)</f>
        <v>9.6148594954310163E-2</v>
      </c>
      <c r="N1215" s="10">
        <f>1-I1215/MAX(I$8:I1215)</f>
        <v>6.480916970722761E-2</v>
      </c>
      <c r="O1215" s="10">
        <f>1-J1215/MAX(J$8:J1215)</f>
        <v>3.6214524062649023E-2</v>
      </c>
      <c r="P1215" s="10">
        <f>1-K1215/MAX(K$8:K1215)</f>
        <v>6.6385772999357662E-2</v>
      </c>
      <c r="Q1215" s="36"/>
      <c r="R1215" s="10"/>
      <c r="S1215" s="10"/>
      <c r="T1215" s="10"/>
      <c r="U1215" s="11"/>
    </row>
    <row r="1216" spans="2:21" x14ac:dyDescent="0.25">
      <c r="B1216" s="32">
        <v>44582</v>
      </c>
      <c r="C1216" s="10">
        <f>'Equity Fund Metrics'!G1214</f>
        <v>-1.2765044938488623E-2</v>
      </c>
      <c r="D1216" s="10">
        <f>'Equity Fund Metrics'!H1214</f>
        <v>-1.9630640944179212E-2</v>
      </c>
      <c r="E1216" s="10">
        <f>'Equity Fund Metrics'!I1214</f>
        <v>6.8655960056905885E-3</v>
      </c>
      <c r="F1216" s="10">
        <f>'Equity Fund Metrics'!J1214</f>
        <v>-1.928736114389468E-2</v>
      </c>
      <c r="G1216" s="36"/>
      <c r="H1216" s="10">
        <f t="array" ref="H1216">PRODUCT(1+C$8:C1216)</f>
        <v>4.7467430540011968</v>
      </c>
      <c r="I1216" s="10">
        <f t="array" ref="I1216">PRODUCT(1+D$8:D1216)</f>
        <v>2.0234028150441645</v>
      </c>
      <c r="J1216" s="10">
        <f t="array" ref="J1216">PRODUCT(1+E$8:E1216)</f>
        <v>2.4467248404709476</v>
      </c>
      <c r="K1216" s="10">
        <f t="array" ref="K1216">PRODUCT(1+F$8:F1216)</f>
        <v>2.1215518567022986</v>
      </c>
      <c r="L1216" s="36"/>
      <c r="M1216" s="10">
        <f>1-H1216/MAX(H$8:H1216)</f>
        <v>0.10768629875743452</v>
      </c>
      <c r="N1216" s="10">
        <f>1-I1216/MAX(I$8:I1216)</f>
        <v>8.3167565110993769E-2</v>
      </c>
      <c r="O1216" s="10">
        <f>1-J1216/MAX(J$8:J1216)</f>
        <v>2.9597562348711137E-2</v>
      </c>
      <c r="P1216" s="10">
        <f>1-K1216/MAX(K$8:K1216)</f>
        <v>8.4392727764597053E-2</v>
      </c>
      <c r="Q1216" s="36"/>
      <c r="R1216" s="10"/>
      <c r="S1216" s="10"/>
      <c r="T1216" s="10"/>
      <c r="U1216" s="11"/>
    </row>
    <row r="1217" spans="2:21" x14ac:dyDescent="0.25">
      <c r="B1217" s="32">
        <v>44585</v>
      </c>
      <c r="C1217" s="10">
        <f>'Equity Fund Metrics'!G1215</f>
        <v>-4.8643675038173573E-3</v>
      </c>
      <c r="D1217" s="10">
        <f>'Equity Fund Metrics'!H1215</f>
        <v>4.2467185591228418E-3</v>
      </c>
      <c r="E1217" s="10">
        <f>'Equity Fund Metrics'!I1215</f>
        <v>-9.1110860629401991E-3</v>
      </c>
      <c r="F1217" s="10">
        <f>'Equity Fund Metrics'!J1215</f>
        <v>3.7911642559758313E-3</v>
      </c>
      <c r="G1217" s="36"/>
      <c r="H1217" s="10">
        <f t="array" ref="H1217">PRODUCT(1+C$8:C1217)</f>
        <v>4.7236531513403426</v>
      </c>
      <c r="I1217" s="10">
        <f t="array" ref="I1217">PRODUCT(1+D$8:D1217)</f>
        <v>2.0319956373313941</v>
      </c>
      <c r="J1217" s="10">
        <f t="array" ref="J1217">PRODUCT(1+E$8:E1217)</f>
        <v>2.4244325198770831</v>
      </c>
      <c r="K1217" s="10">
        <f t="array" ref="K1217">PRODUCT(1+F$8:F1217)</f>
        <v>2.1295950082686277</v>
      </c>
      <c r="L1217" s="36"/>
      <c r="M1217" s="10">
        <f>1-H1217/MAX(H$8:H1217)</f>
        <v>0.11202684052896983</v>
      </c>
      <c r="N1217" s="10">
        <f>1-I1217/MAX(I$8:I1217)</f>
        <v>7.9274035794144826E-2</v>
      </c>
      <c r="O1217" s="10">
        <f>1-J1217/MAX(J$8:J1217)</f>
        <v>3.8438982473839034E-2</v>
      </c>
      <c r="P1217" s="10">
        <f>1-K1217/MAX(K$8:K1217)</f>
        <v>8.0921510201586666E-2</v>
      </c>
      <c r="Q1217" s="36"/>
      <c r="R1217" s="10"/>
      <c r="S1217" s="10"/>
      <c r="T1217" s="10"/>
      <c r="U1217" s="11"/>
    </row>
    <row r="1218" spans="2:21" x14ac:dyDescent="0.25">
      <c r="B1218" s="32">
        <v>44586</v>
      </c>
      <c r="C1218" s="10">
        <f>'Equity Fund Metrics'!G1216</f>
        <v>-1.1384654651673931E-2</v>
      </c>
      <c r="D1218" s="10">
        <f>'Equity Fund Metrics'!H1216</f>
        <v>-1.2208971285646353E-2</v>
      </c>
      <c r="E1218" s="10">
        <f>'Equity Fund Metrics'!I1216</f>
        <v>8.2431663397242172E-4</v>
      </c>
      <c r="F1218" s="10">
        <f>'Equity Fund Metrics'!J1216</f>
        <v>-1.2167755453947731E-2</v>
      </c>
      <c r="G1218" s="36"/>
      <c r="H1218" s="10">
        <f t="array" ref="H1218">PRODUCT(1+C$8:C1218)</f>
        <v>4.6698759915180412</v>
      </c>
      <c r="I1218" s="10">
        <f t="array" ref="I1218">PRODUCT(1+D$8:D1218)</f>
        <v>2.0071870609426563</v>
      </c>
      <c r="J1218" s="10">
        <f t="array" ref="J1218">PRODUCT(1+E$8:E1218)</f>
        <v>2.4264310199311616</v>
      </c>
      <c r="K1218" s="10">
        <f t="array" ref="K1218">PRODUCT(1+F$8:F1218)</f>
        <v>2.1036826169920673</v>
      </c>
      <c r="L1218" s="36"/>
      <c r="M1218" s="10">
        <f>1-H1218/MAX(H$8:H1218)</f>
        <v>0.12213610828950328</v>
      </c>
      <c r="N1218" s="10">
        <f>1-I1218/MAX(I$8:I1218)</f>
        <v>9.0515152653083186E-2</v>
      </c>
      <c r="O1218" s="10">
        <f>1-J1218/MAX(J$8:J1218)</f>
        <v>3.7646351732512628E-2</v>
      </c>
      <c r="P1218" s="10">
        <f>1-K1218/MAX(K$8:K1218)</f>
        <v>9.2104632508437367E-2</v>
      </c>
      <c r="Q1218" s="36"/>
      <c r="R1218" s="10"/>
      <c r="S1218" s="10"/>
      <c r="T1218" s="10"/>
      <c r="U1218" s="11"/>
    </row>
    <row r="1219" spans="2:21" x14ac:dyDescent="0.25">
      <c r="B1219" s="32">
        <v>44587</v>
      </c>
      <c r="C1219" s="10">
        <f>'Equity Fund Metrics'!G1217</f>
        <v>-5.6329985280090256E-4</v>
      </c>
      <c r="D1219" s="10">
        <f>'Equity Fund Metrics'!H1217</f>
        <v>-2.5087682881997919E-3</v>
      </c>
      <c r="E1219" s="10">
        <f>'Equity Fund Metrics'!I1217</f>
        <v>1.9454684353988894E-3</v>
      </c>
      <c r="F1219" s="10">
        <f>'Equity Fund Metrics'!J1217</f>
        <v>-2.4114948664298473E-3</v>
      </c>
      <c r="G1219" s="36"/>
      <c r="H1219" s="10">
        <f t="array" ref="H1219">PRODUCT(1+C$8:C1219)</f>
        <v>4.6672454510594203</v>
      </c>
      <c r="I1219" s="10">
        <f t="array" ref="I1219">PRODUCT(1+D$8:D1219)</f>
        <v>2.0021514936956786</v>
      </c>
      <c r="J1219" s="10">
        <f t="array" ref="J1219">PRODUCT(1+E$8:E1219)</f>
        <v>2.4311515648911106</v>
      </c>
      <c r="K1219" s="10">
        <f t="array" ref="K1219">PRODUCT(1+F$8:F1219)</f>
        <v>2.0986095971605931</v>
      </c>
      <c r="L1219" s="36"/>
      <c r="M1219" s="10">
        <f>1-H1219/MAX(H$8:H1219)</f>
        <v>0.12263060889048316</v>
      </c>
      <c r="N1219" s="10">
        <f>1-I1219/MAX(I$8:I1219)</f>
        <v>9.2796839396705355E-2</v>
      </c>
      <c r="O1219" s="10">
        <f>1-J1219/MAX(J$8:J1219)</f>
        <v>3.5774123086117271E-2</v>
      </c>
      <c r="P1219" s="10">
        <f>1-K1219/MAX(K$8:K1219)</f>
        <v>9.4294017526398655E-2</v>
      </c>
      <c r="Q1219" s="36"/>
      <c r="R1219" s="10"/>
      <c r="S1219" s="10"/>
      <c r="T1219" s="10"/>
      <c r="U1219" s="11"/>
    </row>
    <row r="1220" spans="2:21" x14ac:dyDescent="0.25">
      <c r="B1220" s="32">
        <v>44588</v>
      </c>
      <c r="C1220" s="10">
        <f>'Equity Fund Metrics'!G1218</f>
        <v>-2.943133010154253E-3</v>
      </c>
      <c r="D1220" s="10">
        <f>'Equity Fund Metrics'!H1218</f>
        <v>-4.9379756298917332E-3</v>
      </c>
      <c r="E1220" s="10">
        <f>'Equity Fund Metrics'!I1218</f>
        <v>1.9948426197374802E-3</v>
      </c>
      <c r="F1220" s="10">
        <f>'Equity Fund Metrics'!J1218</f>
        <v>-4.8382334989048592E-3</v>
      </c>
      <c r="G1220" s="36"/>
      <c r="H1220" s="10">
        <f t="array" ref="H1220">PRODUCT(1+C$8:C1220)</f>
        <v>4.6535091269059148</v>
      </c>
      <c r="I1220" s="10">
        <f t="array" ref="I1220">PRODUCT(1+D$8:D1220)</f>
        <v>1.9922649184124579</v>
      </c>
      <c r="J1220" s="10">
        <f t="array" ref="J1220">PRODUCT(1+E$8:E1220)</f>
        <v>2.4360013296477967</v>
      </c>
      <c r="K1220" s="10">
        <f t="array" ref="K1220">PRODUCT(1+F$8:F1220)</f>
        <v>2.0884560339064873</v>
      </c>
      <c r="L1220" s="36"/>
      <c r="M1220" s="10">
        <f>1-H1220/MAX(H$8:H1220)</f>
        <v>0.12521282370755649</v>
      </c>
      <c r="N1220" s="10">
        <f>1-I1220/MAX(I$8:I1220)</f>
        <v>9.7276586495125161E-2</v>
      </c>
      <c r="O1220" s="10">
        <f>1-J1220/MAX(J$8:J1220)</f>
        <v>3.3850644211795733E-2</v>
      </c>
      <c r="P1220" s="10">
        <f>1-K1220/MAX(K$8:K1220)</f>
        <v>9.8676034550961078E-2</v>
      </c>
      <c r="Q1220" s="36"/>
      <c r="R1220" s="10"/>
      <c r="S1220" s="10"/>
      <c r="T1220" s="10"/>
      <c r="U1220" s="11"/>
    </row>
    <row r="1221" spans="2:21" x14ac:dyDescent="0.25">
      <c r="B1221" s="32">
        <v>44589</v>
      </c>
      <c r="C1221" s="10">
        <f>'Equity Fund Metrics'!G1219</f>
        <v>6.9777615504305501E-2</v>
      </c>
      <c r="D1221" s="10">
        <f>'Equity Fund Metrics'!H1219</f>
        <v>2.4835400932866181E-2</v>
      </c>
      <c r="E1221" s="10">
        <f>'Equity Fund Metrics'!I1219</f>
        <v>4.4942214571439321E-2</v>
      </c>
      <c r="F1221" s="10">
        <f>'Equity Fund Metrics'!J1219</f>
        <v>2.7082511661438144E-2</v>
      </c>
      <c r="G1221" s="36"/>
      <c r="H1221" s="10">
        <f t="array" ref="H1221">PRODUCT(1+C$8:C1221)</f>
        <v>4.9782198975089322</v>
      </c>
      <c r="I1221" s="10">
        <f t="array" ref="I1221">PRODUCT(1+D$8:D1221)</f>
        <v>2.0417436164257152</v>
      </c>
      <c r="J1221" s="10">
        <f t="array" ref="J1221">PRODUCT(1+E$8:E1221)</f>
        <v>2.5454806241011396</v>
      </c>
      <c r="K1221" s="10">
        <f t="array" ref="K1221">PRODUCT(1+F$8:F1221)</f>
        <v>2.1450166687991605</v>
      </c>
      <c r="L1221" s="36"/>
      <c r="M1221" s="10">
        <f>1-H1221/MAX(H$8:H1221)</f>
        <v>6.417226047212532E-2</v>
      </c>
      <c r="N1221" s="10">
        <f>1-I1221/MAX(I$8:I1221)</f>
        <v>7.4857088589246112E-2</v>
      </c>
      <c r="O1221" s="10">
        <f>1-J1221/MAX(J$8:J1221)</f>
        <v>0</v>
      </c>
      <c r="P1221" s="10">
        <f>1-K1221/MAX(K$8:K1221)</f>
        <v>7.4265917745953813E-2</v>
      </c>
      <c r="Q1221" s="36"/>
      <c r="R1221" s="10"/>
      <c r="S1221" s="10"/>
      <c r="T1221" s="10"/>
      <c r="U1221" s="11"/>
    </row>
    <row r="1222" spans="2:21" x14ac:dyDescent="0.25">
      <c r="B1222" s="32">
        <v>44592</v>
      </c>
      <c r="C1222" s="10">
        <f>'Equity Fund Metrics'!G1220</f>
        <v>2.6125745758885266E-2</v>
      </c>
      <c r="D1222" s="10">
        <f>'Equity Fund Metrics'!H1220</f>
        <v>1.8011053290413637E-2</v>
      </c>
      <c r="E1222" s="10">
        <f>'Equity Fund Metrics'!I1220</f>
        <v>8.1146924684716293E-3</v>
      </c>
      <c r="F1222" s="10">
        <f>'Equity Fund Metrics'!J1220</f>
        <v>1.8416787913837215E-2</v>
      </c>
      <c r="G1222" s="36"/>
      <c r="H1222" s="10">
        <f t="array" ref="H1222">PRODUCT(1+C$8:C1222)</f>
        <v>5.1082796048830748</v>
      </c>
      <c r="I1222" s="10">
        <f t="array" ref="I1222">PRODUCT(1+D$8:D1222)</f>
        <v>2.0785175695065208</v>
      </c>
      <c r="J1222" s="10">
        <f t="array" ref="J1222">PRODUCT(1+E$8:E1222)</f>
        <v>2.5661364165501737</v>
      </c>
      <c r="K1222" s="10">
        <f t="array" ref="K1222">PRODUCT(1+F$8:F1222)</f>
        <v>2.1845209858600803</v>
      </c>
      <c r="L1222" s="36"/>
      <c r="M1222" s="10">
        <f>1-H1222/MAX(H$8:H1222)</f>
        <v>3.9723062875107629E-2</v>
      </c>
      <c r="N1222" s="10">
        <f>1-I1222/MAX(I$8:I1222)</f>
        <v>5.8194290310578545E-2</v>
      </c>
      <c r="O1222" s="10">
        <f>1-J1222/MAX(J$8:J1222)</f>
        <v>0</v>
      </c>
      <c r="P1222" s="10">
        <f>1-K1222/MAX(K$8:K1222)</f>
        <v>5.7216869488470379E-2</v>
      </c>
      <c r="Q1222" s="36"/>
      <c r="R1222" s="10"/>
      <c r="S1222" s="10"/>
      <c r="T1222" s="10"/>
      <c r="U1222" s="11"/>
    </row>
    <row r="1223" spans="2:21" x14ac:dyDescent="0.25">
      <c r="B1223" s="32">
        <v>44593</v>
      </c>
      <c r="C1223" s="10">
        <f>'Equity Fund Metrics'!G1221</f>
        <v>-9.7265626946063666E-4</v>
      </c>
      <c r="D1223" s="10">
        <f>'Equity Fund Metrics'!H1221</f>
        <v>6.7569604204085199E-3</v>
      </c>
      <c r="E1223" s="10">
        <f>'Equity Fund Metrics'!I1221</f>
        <v>-7.7296166898691565E-3</v>
      </c>
      <c r="F1223" s="10">
        <f>'Equity Fund Metrics'!J1221</f>
        <v>6.3704795859150613E-3</v>
      </c>
      <c r="G1223" s="36"/>
      <c r="H1223" s="10">
        <f t="array" ref="H1223">PRODUCT(1+C$8:C1223)</f>
        <v>5.1033110046992274</v>
      </c>
      <c r="I1223" s="10">
        <f t="array" ref="I1223">PRODUCT(1+D$8:D1223)</f>
        <v>2.0925620304568002</v>
      </c>
      <c r="J1223" s="10">
        <f t="array" ref="J1223">PRODUCT(1+E$8:E1223)</f>
        <v>2.5463011656763266</v>
      </c>
      <c r="K1223" s="10">
        <f t="array" ref="K1223">PRODUCT(1+F$8:F1223)</f>
        <v>2.1984374322055049</v>
      </c>
      <c r="L1223" s="36"/>
      <c r="M1223" s="10">
        <f>1-H1223/MAX(H$8:H1223)</f>
        <v>4.0657082258420685E-2</v>
      </c>
      <c r="N1223" s="10">
        <f>1-I1223/MAX(I$8:I1223)</f>
        <v>5.1830546406492206E-2</v>
      </c>
      <c r="O1223" s="10">
        <f>1-J1223/MAX(J$8:J1223)</f>
        <v>7.7296166898690455E-3</v>
      </c>
      <c r="P1223" s="10">
        <f>1-K1223/MAX(K$8:K1223)</f>
        <v>5.1210888801601628E-2</v>
      </c>
      <c r="Q1223" s="36"/>
      <c r="R1223" s="10"/>
      <c r="S1223" s="10"/>
      <c r="T1223" s="10"/>
      <c r="U1223" s="11"/>
    </row>
    <row r="1224" spans="2:21" x14ac:dyDescent="0.25">
      <c r="B1224" s="32">
        <v>44594</v>
      </c>
      <c r="C1224" s="10">
        <f>'Equity Fund Metrics'!G1222</f>
        <v>7.0442955791878425E-3</v>
      </c>
      <c r="D1224" s="10">
        <f>'Equity Fund Metrics'!H1222</f>
        <v>9.7140501341539398E-3</v>
      </c>
      <c r="E1224" s="10">
        <f>'Equity Fund Metrics'!I1222</f>
        <v>-2.6697545549660973E-3</v>
      </c>
      <c r="F1224" s="10">
        <f>'Equity Fund Metrics'!J1222</f>
        <v>9.5805624064056339E-3</v>
      </c>
      <c r="G1224" s="36"/>
      <c r="H1224" s="10">
        <f t="array" ref="H1224">PRODUCT(1+C$8:C1224)</f>
        <v>5.1392602358488508</v>
      </c>
      <c r="I1224" s="10">
        <f t="array" ref="I1224">PRODUCT(1+D$8:D1224)</f>
        <v>2.1128892829294847</v>
      </c>
      <c r="J1224" s="10">
        <f t="array" ref="J1224">PRODUCT(1+E$8:E1224)</f>
        <v>2.5395031665409467</v>
      </c>
      <c r="K1224" s="10">
        <f t="array" ref="K1224">PRODUCT(1+F$8:F1224)</f>
        <v>2.2194996992213278</v>
      </c>
      <c r="L1224" s="36"/>
      <c r="M1224" s="10">
        <f>1-H1224/MAX(H$8:H1224)</f>
        <v>3.3899187184048496E-2</v>
      </c>
      <c r="N1224" s="10">
        <f>1-I1224/MAX(I$8:I1224)</f>
        <v>4.2619980798611512E-2</v>
      </c>
      <c r="O1224" s="10">
        <f>1-J1224/MAX(J$8:J1224)</f>
        <v>1.0378735065469269E-2</v>
      </c>
      <c r="P1224" s="10">
        <f>1-K1224/MAX(K$8:K1224)</f>
        <v>4.2120955511247171E-2</v>
      </c>
      <c r="Q1224" s="36"/>
      <c r="R1224" s="10"/>
      <c r="S1224" s="10"/>
      <c r="T1224" s="10"/>
      <c r="U1224" s="11"/>
    </row>
    <row r="1225" spans="2:21" x14ac:dyDescent="0.25">
      <c r="B1225" s="32">
        <v>44595</v>
      </c>
      <c r="C1225" s="10">
        <f>'Equity Fund Metrics'!G1223</f>
        <v>-1.6719773516583269E-2</v>
      </c>
      <c r="D1225" s="10">
        <f>'Equity Fund Metrics'!H1223</f>
        <v>-2.3504969735005488E-2</v>
      </c>
      <c r="E1225" s="10">
        <f>'Equity Fund Metrics'!I1223</f>
        <v>6.7851962184222181E-3</v>
      </c>
      <c r="F1225" s="10">
        <f>'Equity Fund Metrics'!J1223</f>
        <v>-2.3165709924084375E-2</v>
      </c>
      <c r="G1225" s="36"/>
      <c r="H1225" s="10">
        <f t="array" ref="H1225">PRODUCT(1+C$8:C1225)</f>
        <v>5.0533329686626756</v>
      </c>
      <c r="I1225" s="10">
        <f t="array" ref="I1225">PRODUCT(1+D$8:D1225)</f>
        <v>2.0632258842808096</v>
      </c>
      <c r="J1225" s="10">
        <f t="array" ref="J1225">PRODUCT(1+E$8:E1225)</f>
        <v>2.5567341938232317</v>
      </c>
      <c r="K1225" s="10">
        <f t="array" ref="K1225">PRODUCT(1+F$8:F1225)</f>
        <v>2.1680834130125741</v>
      </c>
      <c r="L1225" s="36"/>
      <c r="M1225" s="10">
        <f>1-H1225/MAX(H$8:H1225)</f>
        <v>5.0052173968518243E-2</v>
      </c>
      <c r="N1225" s="10">
        <f>1-I1225/MAX(I$8:I1225)</f>
        <v>6.5123169174839179E-2</v>
      </c>
      <c r="O1225" s="10">
        <f>1-J1225/MAX(J$8:J1225)</f>
        <v>3.6639606009651882E-3</v>
      </c>
      <c r="P1225" s="10">
        <f>1-K1225/MAX(K$8:K1225)</f>
        <v>6.4310903598232771E-2</v>
      </c>
      <c r="Q1225" s="36"/>
      <c r="R1225" s="10"/>
      <c r="S1225" s="10"/>
      <c r="T1225" s="10"/>
      <c r="U1225" s="11"/>
    </row>
    <row r="1226" spans="2:21" x14ac:dyDescent="0.25">
      <c r="B1226" s="32">
        <v>44596</v>
      </c>
      <c r="C1226" s="10">
        <f>'Equity Fund Metrics'!G1224</f>
        <v>-1.6793681864317733E-3</v>
      </c>
      <c r="D1226" s="10">
        <f>'Equity Fund Metrics'!H1224</f>
        <v>4.7022157375209428E-3</v>
      </c>
      <c r="E1226" s="10">
        <f>'Equity Fund Metrics'!I1224</f>
        <v>-6.3815839239527161E-3</v>
      </c>
      <c r="F1226" s="10">
        <f>'Equity Fund Metrics'!J1224</f>
        <v>4.3831365413233066E-3</v>
      </c>
      <c r="G1226" s="36"/>
      <c r="H1226" s="10">
        <f t="array" ref="H1226">PRODUCT(1+C$8:C1226)</f>
        <v>5.0448465620396563</v>
      </c>
      <c r="I1226" s="10">
        <f t="array" ref="I1226">PRODUCT(1+D$8:D1226)</f>
        <v>2.0729276175039355</v>
      </c>
      <c r="J1226" s="10">
        <f t="array" ref="J1226">PRODUCT(1+E$8:E1226)</f>
        <v>2.5404181799941092</v>
      </c>
      <c r="K1226" s="10">
        <f t="array" ref="K1226">PRODUCT(1+F$8:F1226)</f>
        <v>2.1775864186447866</v>
      </c>
      <c r="L1226" s="36"/>
      <c r="M1226" s="10">
        <f>1-H1226/MAX(H$8:H1226)</f>
        <v>5.1647486126325526E-2</v>
      </c>
      <c r="N1226" s="10">
        <f>1-I1226/MAX(I$8:I1226)</f>
        <v>6.0727176628289303E-2</v>
      </c>
      <c r="O1226" s="10">
        <f>1-J1226/MAX(J$8:J1226)</f>
        <v>1.0022162652848832E-2</v>
      </c>
      <c r="P1226" s="10">
        <f>1-K1226/MAX(K$8:K1226)</f>
        <v>6.0209650528476266E-2</v>
      </c>
      <c r="Q1226" s="36"/>
      <c r="R1226" s="10"/>
      <c r="S1226" s="10"/>
      <c r="T1226" s="10"/>
      <c r="U1226" s="11"/>
    </row>
    <row r="1227" spans="2:21" x14ac:dyDescent="0.25">
      <c r="B1227" s="32">
        <v>44599</v>
      </c>
      <c r="C1227" s="10">
        <f>'Equity Fund Metrics'!G1225</f>
        <v>-4.2345596039421451E-3</v>
      </c>
      <c r="D1227" s="10">
        <f>'Equity Fund Metrics'!H1225</f>
        <v>-3.2092857517604934E-3</v>
      </c>
      <c r="E1227" s="10">
        <f>'Equity Fund Metrics'!I1225</f>
        <v>-1.0252738521816518E-3</v>
      </c>
      <c r="F1227" s="10">
        <f>'Equity Fund Metrics'!J1225</f>
        <v>-3.2605494443695756E-3</v>
      </c>
      <c r="G1227" s="36"/>
      <c r="H1227" s="10">
        <f t="array" ref="H1227">PRODUCT(1+C$8:C1227)</f>
        <v>5.0234838585799571</v>
      </c>
      <c r="I1227" s="10">
        <f t="array" ref="I1227">PRODUCT(1+D$8:D1227)</f>
        <v>2.0662750004366495</v>
      </c>
      <c r="J1227" s="10">
        <f t="array" ref="J1227">PRODUCT(1+E$8:E1227)</f>
        <v>2.5378135556605543</v>
      </c>
      <c r="K1227" s="10">
        <f t="array" ref="K1227">PRODUCT(1+F$8:F1227)</f>
        <v>2.1704862904574074</v>
      </c>
      <c r="L1227" s="36"/>
      <c r="M1227" s="10">
        <f>1-H1227/MAX(H$8:H1227)</f>
        <v>5.5663341371871899E-2</v>
      </c>
      <c r="N1227" s="10">
        <f>1-I1227/MAX(I$8:I1227)</f>
        <v>6.3741571517351936E-2</v>
      </c>
      <c r="O1227" s="10">
        <f>1-J1227/MAX(J$8:J1227)</f>
        <v>1.1037161043720212E-2</v>
      </c>
      <c r="P1227" s="10">
        <f>1-K1227/MAX(K$8:K1227)</f>
        <v>6.3273883430269739E-2</v>
      </c>
      <c r="Q1227" s="36"/>
      <c r="R1227" s="10"/>
      <c r="S1227" s="10"/>
      <c r="T1227" s="10"/>
      <c r="U1227" s="11"/>
    </row>
    <row r="1228" spans="2:21" x14ac:dyDescent="0.25">
      <c r="B1228" s="32">
        <v>44600</v>
      </c>
      <c r="C1228" s="10">
        <f>'Equity Fund Metrics'!G1226</f>
        <v>1.8466725511585791E-2</v>
      </c>
      <c r="D1228" s="10">
        <f>'Equity Fund Metrics'!H1226</f>
        <v>8.2278909439137404E-3</v>
      </c>
      <c r="E1228" s="10">
        <f>'Equity Fund Metrics'!I1226</f>
        <v>1.023883456767205E-2</v>
      </c>
      <c r="F1228" s="10">
        <f>'Equity Fund Metrics'!J1226</f>
        <v>8.7398326722973423E-3</v>
      </c>
      <c r="G1228" s="36"/>
      <c r="H1228" s="10">
        <f t="array" ref="H1228">PRODUCT(1+C$8:C1228)</f>
        <v>5.1162511561082349</v>
      </c>
      <c r="I1228" s="10">
        <f t="array" ref="I1228">PRODUCT(1+D$8:D1228)</f>
        <v>2.0832760858003776</v>
      </c>
      <c r="J1228" s="10">
        <f t="array" ref="J1228">PRODUCT(1+E$8:E1228)</f>
        <v>2.5637978088205582</v>
      </c>
      <c r="K1228" s="10">
        <f t="array" ref="K1228">PRODUCT(1+F$8:F1228)</f>
        <v>2.1894559774535205</v>
      </c>
      <c r="L1228" s="36"/>
      <c r="M1228" s="10">
        <f>1-H1228/MAX(H$8:H1228)</f>
        <v>3.8224535506458213E-2</v>
      </c>
      <c r="N1228" s="10">
        <f>1-I1228/MAX(I$8:I1228)</f>
        <v>5.6038139272476584E-2</v>
      </c>
      <c r="O1228" s="10">
        <f>1-J1228/MAX(J$8:J1228)</f>
        <v>9.113341420715626E-4</v>
      </c>
      <c r="P1228" s="10">
        <f>1-K1228/MAX(K$8:K1228)</f>
        <v>5.508705391167934E-2</v>
      </c>
      <c r="Q1228" s="36"/>
      <c r="R1228" s="10"/>
      <c r="S1228" s="10"/>
      <c r="T1228" s="10"/>
      <c r="U1228" s="11"/>
    </row>
    <row r="1229" spans="2:21" x14ac:dyDescent="0.25">
      <c r="B1229" s="32">
        <v>44601</v>
      </c>
      <c r="C1229" s="10">
        <f>'Equity Fund Metrics'!G1227</f>
        <v>8.2937535494804759E-3</v>
      </c>
      <c r="D1229" s="10">
        <f>'Equity Fund Metrics'!H1227</f>
        <v>1.4636091846654598E-2</v>
      </c>
      <c r="E1229" s="10">
        <f>'Equity Fund Metrics'!I1227</f>
        <v>-6.3423382971741216E-3</v>
      </c>
      <c r="F1229" s="10">
        <f>'Equity Fund Metrics'!J1227</f>
        <v>1.431897493179589E-2</v>
      </c>
      <c r="G1229" s="36"/>
      <c r="H1229" s="10">
        <f t="array" ref="H1229">PRODUCT(1+C$8:C1229)</f>
        <v>5.1586840822942408</v>
      </c>
      <c r="I1229" s="10">
        <f t="array" ref="I1229">PRODUCT(1+D$8:D1229)</f>
        <v>2.113767105934091</v>
      </c>
      <c r="J1229" s="10">
        <f t="array" ref="J1229">PRODUCT(1+E$8:E1229)</f>
        <v>2.5475373357914646</v>
      </c>
      <c r="K1229" s="10">
        <f t="array" ref="K1229">PRODUCT(1+F$8:F1229)</f>
        <v>2.2208067427089477</v>
      </c>
      <c r="L1229" s="36"/>
      <c r="M1229" s="10">
        <f>1-H1229/MAX(H$8:H1229)</f>
        <v>3.0247806834011737E-2</v>
      </c>
      <c r="N1229" s="10">
        <f>1-I1229/MAX(I$8:I1229)</f>
        <v>4.2222226779129568E-2</v>
      </c>
      <c r="O1229" s="10">
        <f>1-J1229/MAX(J$8:J1229)</f>
        <v>7.2478924498149411E-3</v>
      </c>
      <c r="P1229" s="10">
        <f>1-K1229/MAX(K$8:K1229)</f>
        <v>4.1556869123911433E-2</v>
      </c>
      <c r="Q1229" s="36"/>
      <c r="R1229" s="10"/>
      <c r="S1229" s="10"/>
      <c r="T1229" s="10"/>
      <c r="U1229" s="11"/>
    </row>
    <row r="1230" spans="2:21" x14ac:dyDescent="0.25">
      <c r="B1230" s="32">
        <v>44602</v>
      </c>
      <c r="C1230" s="10">
        <f>'Equity Fund Metrics'!G1228</f>
        <v>-2.3598840996801429E-2</v>
      </c>
      <c r="D1230" s="10">
        <f>'Equity Fund Metrics'!H1228</f>
        <v>-1.7965656778270667E-2</v>
      </c>
      <c r="E1230" s="10">
        <f>'Equity Fund Metrics'!I1228</f>
        <v>-5.6331842185307623E-3</v>
      </c>
      <c r="F1230" s="10">
        <f>'Equity Fund Metrics'!J1228</f>
        <v>-1.8247315989197207E-2</v>
      </c>
      <c r="G1230" s="36"/>
      <c r="H1230" s="10">
        <f t="array" ref="H1230">PRODUCT(1+C$8:C1230)</f>
        <v>5.0369451168834489</v>
      </c>
      <c r="I1230" s="10">
        <f t="array" ref="I1230">PRODUCT(1+D$8:D1230)</f>
        <v>2.0757918915996805</v>
      </c>
      <c r="J1230" s="10">
        <f t="array" ref="J1230">PRODUCT(1+E$8:E1230)</f>
        <v>2.5331865886753664</v>
      </c>
      <c r="K1230" s="10">
        <f t="array" ref="K1230">PRODUCT(1+F$8:F1230)</f>
        <v>2.1802829803237977</v>
      </c>
      <c r="L1230" s="36"/>
      <c r="M1230" s="10">
        <f>1-H1230/MAX(H$8:H1230)</f>
        <v>5.313283464683527E-2</v>
      </c>
      <c r="N1230" s="10">
        <f>1-I1230/MAX(I$8:I1230)</f>
        <v>5.9429333522672212E-2</v>
      </c>
      <c r="O1230" s="10">
        <f>1-J1230/MAX(J$8:J1230)</f>
        <v>1.2840247954979733E-2</v>
      </c>
      <c r="P1230" s="10">
        <f>1-K1230/MAX(K$8:K1230)</f>
        <v>5.9045883790682985E-2</v>
      </c>
      <c r="Q1230" s="36"/>
      <c r="R1230" s="10"/>
      <c r="S1230" s="10"/>
      <c r="T1230" s="10"/>
      <c r="U1230" s="11"/>
    </row>
    <row r="1231" spans="2:21" x14ac:dyDescent="0.25">
      <c r="B1231" s="32">
        <v>44603</v>
      </c>
      <c r="C1231" s="10">
        <f>'Equity Fund Metrics'!G1229</f>
        <v>-2.0218427993625276E-2</v>
      </c>
      <c r="D1231" s="10">
        <f>'Equity Fund Metrics'!H1229</f>
        <v>-1.971873015699932E-2</v>
      </c>
      <c r="E1231" s="10">
        <f>'Equity Fund Metrics'!I1229</f>
        <v>-4.9969783662595635E-4</v>
      </c>
      <c r="F1231" s="10">
        <f>'Equity Fund Metrics'!J1229</f>
        <v>-1.9743715048830619E-2</v>
      </c>
      <c r="G1231" s="36"/>
      <c r="H1231" s="10">
        <f t="array" ref="H1231">PRODUCT(1+C$8:C1231)</f>
        <v>4.9351060047298985</v>
      </c>
      <c r="I1231" s="10">
        <f t="array" ref="I1231">PRODUCT(1+D$8:D1231)</f>
        <v>2.0348599114271391</v>
      </c>
      <c r="J1231" s="10">
        <f t="array" ref="J1231">PRODUCT(1+E$8:E1231)</f>
        <v>2.5319207608172354</v>
      </c>
      <c r="K1231" s="10">
        <f t="array" ref="K1231">PRODUCT(1+F$8:F1231)</f>
        <v>2.1372360944344693</v>
      </c>
      <c r="L1231" s="36"/>
      <c r="M1231" s="10">
        <f>1-H1231/MAX(H$8:H1231)</f>
        <v>7.2277000249056367E-2</v>
      </c>
      <c r="N1231" s="10">
        <f>1-I1231/MAX(I$8:I1231)</f>
        <v>7.7976192688527735E-2</v>
      </c>
      <c r="O1231" s="10">
        <f>1-J1231/MAX(J$8:J1231)</f>
        <v>1.3333529547480794E-2</v>
      </c>
      <c r="P1231" s="10">
        <f>1-K1231/MAX(K$8:K1231)</f>
        <v>7.7623813735144043E-2</v>
      </c>
      <c r="Q1231" s="36"/>
      <c r="R1231" s="10"/>
      <c r="S1231" s="10"/>
      <c r="T1231" s="10"/>
      <c r="U1231" s="11"/>
    </row>
    <row r="1232" spans="2:21" x14ac:dyDescent="0.25">
      <c r="B1232" s="32">
        <v>44606</v>
      </c>
      <c r="C1232" s="10">
        <f>'Equity Fund Metrics'!G1230</f>
        <v>1.4231824835961859E-3</v>
      </c>
      <c r="D1232" s="10">
        <f>'Equity Fund Metrics'!H1230</f>
        <v>-3.2693243549235529E-3</v>
      </c>
      <c r="E1232" s="10">
        <f>'Equity Fund Metrics'!I1230</f>
        <v>4.6925068385197388E-3</v>
      </c>
      <c r="F1232" s="10">
        <f>'Equity Fund Metrics'!J1230</f>
        <v>-3.0346990129975658E-3</v>
      </c>
      <c r="G1232" s="36"/>
      <c r="H1232" s="10">
        <f t="array" ref="H1232">PRODUCT(1+C$8:C1232)</f>
        <v>4.9421295611505203</v>
      </c>
      <c r="I1232" s="10">
        <f t="array" ref="I1232">PRODUCT(1+D$8:D1232)</f>
        <v>2.0282072943598526</v>
      </c>
      <c r="J1232" s="10">
        <f t="array" ref="J1232">PRODUCT(1+E$8:E1232)</f>
        <v>2.5438018163019605</v>
      </c>
      <c r="K1232" s="10">
        <f t="array" ref="K1232">PRODUCT(1+F$8:F1232)</f>
        <v>2.1307502261681464</v>
      </c>
      <c r="L1232" s="36"/>
      <c r="M1232" s="10">
        <f>1-H1232/MAX(H$8:H1232)</f>
        <v>7.0956681126181476E-2</v>
      </c>
      <c r="N1232" s="10">
        <f>1-I1232/MAX(I$8:I1232)</f>
        <v>8.0990587577590478E-2</v>
      </c>
      <c r="O1232" s="10">
        <f>1-J1232/MAX(J$8:J1232)</f>
        <v>8.7035903875442022E-3</v>
      </c>
      <c r="P1232" s="10">
        <f>1-K1232/MAX(K$8:K1232)</f>
        <v>8.0422947837214376E-2</v>
      </c>
      <c r="Q1232" s="36"/>
      <c r="R1232" s="10"/>
      <c r="S1232" s="10"/>
      <c r="T1232" s="10"/>
      <c r="U1232" s="11"/>
    </row>
    <row r="1233" spans="2:21" x14ac:dyDescent="0.25">
      <c r="B1233" s="32">
        <v>44607</v>
      </c>
      <c r="C1233" s="10">
        <f>'Equity Fund Metrics'!G1231</f>
        <v>2.3152465006340828E-2</v>
      </c>
      <c r="D1233" s="10">
        <f>'Equity Fund Metrics'!H1231</f>
        <v>1.612690215235002E-2</v>
      </c>
      <c r="E1233" s="10">
        <f>'Equity Fund Metrics'!I1231</f>
        <v>7.0255628539908077E-3</v>
      </c>
      <c r="F1233" s="10">
        <f>'Equity Fund Metrics'!J1231</f>
        <v>1.647818029504956E-2</v>
      </c>
      <c r="G1233" s="36"/>
      <c r="H1233" s="10">
        <f t="array" ref="H1233">PRODUCT(1+C$8:C1233)</f>
        <v>5.0565520428718607</v>
      </c>
      <c r="I1233" s="10">
        <f t="array" ref="I1233">PRODUCT(1+D$8:D1233)</f>
        <v>2.0609159949406766</v>
      </c>
      <c r="J1233" s="10">
        <f t="array" ref="J1233">PRODUCT(1+E$8:E1233)</f>
        <v>2.5616734558504857</v>
      </c>
      <c r="K1233" s="10">
        <f t="array" ref="K1233">PRODUCT(1+F$8:F1233)</f>
        <v>2.1658611125586629</v>
      </c>
      <c r="L1233" s="36"/>
      <c r="M1233" s="10">
        <f>1-H1233/MAX(H$8:H1233)</f>
        <v>4.9447038196580584E-2</v>
      </c>
      <c r="N1233" s="10">
        <f>1-I1233/MAX(I$8:I1233)</f>
        <v>6.6169812706365572E-2</v>
      </c>
      <c r="O1233" s="10">
        <f>1-J1233/MAX(J$8:J1233)</f>
        <v>1.7391751548765377E-3</v>
      </c>
      <c r="P1233" s="10">
        <f>1-K1233/MAX(K$8:K1233)</f>
        <v>6.5269991376485814E-2</v>
      </c>
      <c r="Q1233" s="36"/>
      <c r="R1233" s="10"/>
      <c r="S1233" s="10"/>
      <c r="T1233" s="10"/>
      <c r="U1233" s="11"/>
    </row>
    <row r="1234" spans="2:21" x14ac:dyDescent="0.25">
      <c r="B1234" s="32">
        <v>44608</v>
      </c>
      <c r="C1234" s="10">
        <f>'Equity Fund Metrics'!G1232</f>
        <v>-1.3889128057177347E-3</v>
      </c>
      <c r="D1234" s="10">
        <f>'Equity Fund Metrics'!H1232</f>
        <v>1.1208071293558053E-3</v>
      </c>
      <c r="E1234" s="10">
        <f>'Equity Fund Metrics'!I1232</f>
        <v>-2.50971993507354E-3</v>
      </c>
      <c r="F1234" s="10">
        <f>'Equity Fund Metrics'!J1232</f>
        <v>9.9532113260212825E-4</v>
      </c>
      <c r="G1234" s="36"/>
      <c r="H1234" s="10">
        <f t="array" ref="H1234">PRODUCT(1+C$8:C1234)</f>
        <v>5.0495289329867381</v>
      </c>
      <c r="I1234" s="10">
        <f t="array" ref="I1234">PRODUCT(1+D$8:D1234)</f>
        <v>2.0632258842808096</v>
      </c>
      <c r="J1234" s="10">
        <f t="array" ref="J1234">PRODUCT(1+E$8:E1234)</f>
        <v>2.5552443729111891</v>
      </c>
      <c r="K1234" s="10">
        <f t="array" ref="K1234">PRODUCT(1+F$8:F1234)</f>
        <v>2.1680168398942739</v>
      </c>
      <c r="L1234" s="36"/>
      <c r="M1234" s="10">
        <f>1-H1234/MAX(H$8:H1234)</f>
        <v>5.0767273377742228E-2</v>
      </c>
      <c r="N1234" s="10">
        <f>1-I1234/MAX(I$8:I1234)</f>
        <v>6.5123169174839179E-2</v>
      </c>
      <c r="O1234" s="10">
        <f>1-J1234/MAX(J$8:J1234)</f>
        <v>4.2445302473932411E-3</v>
      </c>
      <c r="P1234" s="10">
        <f>1-K1234/MAX(K$8:K1234)</f>
        <v>6.4339634845625326E-2</v>
      </c>
      <c r="Q1234" s="36"/>
      <c r="R1234" s="10"/>
      <c r="S1234" s="10"/>
      <c r="T1234" s="10"/>
      <c r="U1234" s="11"/>
    </row>
    <row r="1235" spans="2:21" x14ac:dyDescent="0.25">
      <c r="B1235" s="32">
        <v>44609</v>
      </c>
      <c r="C1235" s="10">
        <f>'Equity Fund Metrics'!G1233</f>
        <v>-2.1269186346198676E-2</v>
      </c>
      <c r="D1235" s="10">
        <f>'Equity Fund Metrics'!H1233</f>
        <v>-2.1361425805031309E-2</v>
      </c>
      <c r="E1235" s="10">
        <f>'Equity Fund Metrics'!I1233</f>
        <v>9.2239458832632515E-5</v>
      </c>
      <c r="F1235" s="10">
        <f>'Equity Fund Metrics'!J1233</f>
        <v>-2.1356813832089677E-2</v>
      </c>
      <c r="G1235" s="36"/>
      <c r="H1235" s="10">
        <f t="array" ref="H1235">PRODUCT(1+C$8:C1235)</f>
        <v>4.9421295611505212</v>
      </c>
      <c r="I1235" s="10">
        <f t="array" ref="I1235">PRODUCT(1+D$8:D1235)</f>
        <v>2.019152437634725</v>
      </c>
      <c r="J1235" s="10">
        <f t="array" ref="J1235">PRODUCT(1+E$8:E1235)</f>
        <v>2.5554800672693316</v>
      </c>
      <c r="K1235" s="10">
        <f t="array" ref="K1235">PRODUCT(1+F$8:F1235)</f>
        <v>2.1217149078598165</v>
      </c>
      <c r="L1235" s="36"/>
      <c r="M1235" s="10">
        <f>1-H1235/MAX(H$8:H1235)</f>
        <v>7.0956681126181365E-2</v>
      </c>
      <c r="N1235" s="10">
        <f>1-I1235/MAX(I$8:I1235)</f>
        <v>8.5093471233353646E-2</v>
      </c>
      <c r="O1235" s="10">
        <f>1-J1235/MAX(J$8:J1235)</f>
        <v>4.1526823017336012E-3</v>
      </c>
      <c r="P1235" s="10">
        <f>1-K1235/MAX(K$8:K1235)</f>
        <v>8.4322359074292308E-2</v>
      </c>
      <c r="Q1235" s="36"/>
      <c r="R1235" s="10"/>
      <c r="S1235" s="10"/>
      <c r="T1235" s="10"/>
      <c r="U1235" s="11"/>
    </row>
    <row r="1236" spans="2:21" x14ac:dyDescent="0.25">
      <c r="B1236" s="32">
        <v>44610</v>
      </c>
      <c r="C1236" s="10">
        <f>'Equity Fund Metrics'!G1234</f>
        <v>-9.3557661379236601E-3</v>
      </c>
      <c r="D1236" s="10">
        <f>'Equity Fund Metrics'!H1234</f>
        <v>-6.4750664484737319E-3</v>
      </c>
      <c r="E1236" s="10">
        <f>'Equity Fund Metrics'!I1234</f>
        <v>-2.8806996894499282E-3</v>
      </c>
      <c r="F1236" s="10">
        <f>'Equity Fund Metrics'!J1234</f>
        <v>-6.619101432946228E-3</v>
      </c>
      <c r="G1236" s="36"/>
      <c r="H1236" s="10">
        <f t="array" ref="H1236">PRODUCT(1+C$8:C1236)</f>
        <v>4.8958921527530777</v>
      </c>
      <c r="I1236" s="10">
        <f t="array" ref="I1236">PRODUCT(1+D$8:D1236)</f>
        <v>2.0060782914314426</v>
      </c>
      <c r="J1236" s="10">
        <f t="array" ref="J1236">PRODUCT(1+E$8:E1236)</f>
        <v>2.5481184966331534</v>
      </c>
      <c r="K1236" s="10">
        <f t="array" ref="K1236">PRODUCT(1+F$8:F1236)</f>
        <v>2.1076710616728982</v>
      </c>
      <c r="L1236" s="36"/>
      <c r="M1236" s="10">
        <f>1-H1236/MAX(H$8:H1236)</f>
        <v>7.9648593149565183E-2</v>
      </c>
      <c r="N1236" s="10">
        <f>1-I1236/MAX(I$8:I1236)</f>
        <v>9.1017551801260033E-2</v>
      </c>
      <c r="O1236" s="10">
        <f>1-J1236/MAX(J$8:J1236)</f>
        <v>7.0214193605665498E-3</v>
      </c>
      <c r="P1236" s="10">
        <f>1-K1236/MAX(K$8:K1236)</f>
        <v>9.0383322259460552E-2</v>
      </c>
      <c r="Q1236" s="36"/>
      <c r="R1236" s="10"/>
      <c r="S1236" s="10"/>
      <c r="T1236" s="10"/>
      <c r="U1236" s="11"/>
    </row>
    <row r="1237" spans="2:21" x14ac:dyDescent="0.25">
      <c r="B1237" s="32">
        <v>44614</v>
      </c>
      <c r="C1237" s="10">
        <f>'Equity Fund Metrics'!G1235</f>
        <v>-1.7812287347162115E-2</v>
      </c>
      <c r="D1237" s="10">
        <f>'Equity Fund Metrics'!H1235</f>
        <v>-1.0731641839824557E-2</v>
      </c>
      <c r="E1237" s="10">
        <f>'Equity Fund Metrics'!I1235</f>
        <v>-7.0806455073375574E-3</v>
      </c>
      <c r="F1237" s="10">
        <f>'Equity Fund Metrics'!J1235</f>
        <v>-1.1085674115191435E-2</v>
      </c>
      <c r="G1237" s="36"/>
      <c r="H1237" s="10">
        <f t="array" ref="H1237">PRODUCT(1+C$8:C1237)</f>
        <v>4.808685114907524</v>
      </c>
      <c r="I1237" s="10">
        <f t="array" ref="I1237">PRODUCT(1+D$8:D1237)</f>
        <v>1.9845497777051531</v>
      </c>
      <c r="J1237" s="10">
        <f t="array" ref="J1237">PRODUCT(1+E$8:E1237)</f>
        <v>2.5300761728478043</v>
      </c>
      <c r="K1237" s="10">
        <f t="array" ref="K1237">PRODUCT(1+F$8:F1237)</f>
        <v>2.084306107141173</v>
      </c>
      <c r="L1237" s="36"/>
      <c r="M1237" s="10">
        <f>1-H1237/MAX(H$8:H1237)</f>
        <v>9.6042156868750062E-2</v>
      </c>
      <c r="N1237" s="10">
        <f>1-I1237/MAX(I$8:I1237)</f>
        <v>0.1007724258740158</v>
      </c>
      <c r="O1237" s="10">
        <f>1-J1237/MAX(J$8:J1237)</f>
        <v>1.4052348686453553E-2</v>
      </c>
      <c r="P1237" s="10">
        <f>1-K1237/MAX(K$8:K1237)</f>
        <v>0.10046703631863518</v>
      </c>
      <c r="Q1237" s="36"/>
      <c r="R1237" s="10"/>
      <c r="S1237" s="10"/>
      <c r="T1237" s="10"/>
      <c r="U1237" s="11"/>
    </row>
    <row r="1238" spans="2:21" x14ac:dyDescent="0.25">
      <c r="B1238" s="32">
        <v>44615</v>
      </c>
      <c r="C1238" s="10">
        <f>'Equity Fund Metrics'!G1236</f>
        <v>-2.586416632525057E-2</v>
      </c>
      <c r="D1238" s="10">
        <f>'Equity Fund Metrics'!H1236</f>
        <v>-1.7738678541528996E-2</v>
      </c>
      <c r="E1238" s="10">
        <f>'Equity Fund Metrics'!I1236</f>
        <v>-8.1254877837215744E-3</v>
      </c>
      <c r="F1238" s="10">
        <f>'Equity Fund Metrics'!J1236</f>
        <v>-1.8144952930715073E-2</v>
      </c>
      <c r="G1238" s="36"/>
      <c r="H1238" s="10">
        <f t="array" ref="H1238">PRODUCT(1+C$8:C1238)</f>
        <v>4.6843124832897995</v>
      </c>
      <c r="I1238" s="10">
        <f t="array" ref="I1238">PRODUCT(1+D$8:D1238)</f>
        <v>1.9493464871487785</v>
      </c>
      <c r="J1238" s="10">
        <f t="array" ref="J1238">PRODUCT(1+E$8:E1238)</f>
        <v>2.5095180698134443</v>
      </c>
      <c r="K1238" s="10">
        <f t="array" ref="K1238">PRODUCT(1+F$8:F1238)</f>
        <v>2.0464864709338944</v>
      </c>
      <c r="L1238" s="36"/>
      <c r="M1238" s="10">
        <f>1-H1238/MAX(H$8:H1238)</f>
        <v>0.11942227287451135</v>
      </c>
      <c r="N1238" s="10">
        <f>1-I1238/MAX(I$8:I1238)</f>
        <v>0.11672353474711561</v>
      </c>
      <c r="O1238" s="10">
        <f>1-J1238/MAX(J$8:J1238)</f>
        <v>2.2063654282590828E-2</v>
      </c>
      <c r="P1238" s="10">
        <f>1-K1238/MAX(K$8:K1238)</f>
        <v>0.11678901960426025</v>
      </c>
      <c r="Q1238" s="36"/>
      <c r="R1238" s="10"/>
      <c r="S1238" s="10"/>
      <c r="T1238" s="10"/>
      <c r="U1238" s="11"/>
    </row>
    <row r="1239" spans="2:21" x14ac:dyDescent="0.25">
      <c r="B1239" s="32">
        <v>44616</v>
      </c>
      <c r="C1239" s="10">
        <f>'Equity Fund Metrics'!G1237</f>
        <v>1.668019020913114E-2</v>
      </c>
      <c r="D1239" s="10">
        <f>'Equity Fund Metrics'!H1237</f>
        <v>1.5049148493971432E-2</v>
      </c>
      <c r="E1239" s="10">
        <f>'Equity Fund Metrics'!I1237</f>
        <v>1.631041715159709E-3</v>
      </c>
      <c r="F1239" s="10">
        <f>'Equity Fund Metrics'!J1237</f>
        <v>1.5130700579729416E-2</v>
      </c>
      <c r="G1239" s="36"/>
      <c r="H1239" s="10">
        <f t="array" ref="H1239">PRODUCT(1+C$8:C1239)</f>
        <v>4.7624477065100805</v>
      </c>
      <c r="I1239" s="10">
        <f t="array" ref="I1239">PRODUCT(1+D$8:D1239)</f>
        <v>1.9786824919000821</v>
      </c>
      <c r="J1239" s="10">
        <f t="array" ref="J1239">PRODUCT(1+E$8:E1239)</f>
        <v>2.5136111984702572</v>
      </c>
      <c r="K1239" s="10">
        <f t="array" ref="K1239">PRODUCT(1+F$8:F1239)</f>
        <v>2.077451244966062</v>
      </c>
      <c r="L1239" s="36"/>
      <c r="M1239" s="10">
        <f>1-H1239/MAX(H$8:H1239)</f>
        <v>0.10473406889213388</v>
      </c>
      <c r="N1239" s="10">
        <f>1-I1239/MAX(I$8:I1239)</f>
        <v>0.10343097606029472</v>
      </c>
      <c r="O1239" s="10">
        <f>1-J1239/MAX(J$8:J1239)</f>
        <v>2.0468599307954749E-2</v>
      </c>
      <c r="P1239" s="10">
        <f>1-K1239/MAX(K$8:K1239)</f>
        <v>0.10342541871116318</v>
      </c>
      <c r="Q1239" s="36"/>
      <c r="R1239" s="10"/>
      <c r="S1239" s="10"/>
      <c r="T1239" s="10"/>
      <c r="U1239" s="11"/>
    </row>
    <row r="1240" spans="2:21" x14ac:dyDescent="0.25">
      <c r="B1240" s="32">
        <v>44617</v>
      </c>
      <c r="C1240" s="10">
        <f>'Equity Fund Metrics'!G1238</f>
        <v>1.2965469700937371E-2</v>
      </c>
      <c r="D1240" s="10">
        <f>'Equity Fund Metrics'!H1238</f>
        <v>2.2064003829870726E-2</v>
      </c>
      <c r="E1240" s="10">
        <f>'Equity Fund Metrics'!I1238</f>
        <v>-9.0985341289333554E-3</v>
      </c>
      <c r="F1240" s="10">
        <f>'Equity Fund Metrics'!J1238</f>
        <v>2.1609077123424057E-2</v>
      </c>
      <c r="G1240" s="36"/>
      <c r="H1240" s="10">
        <f t="array" ref="H1240">PRODUCT(1+C$8:C1240)</f>
        <v>4.8241950779511358</v>
      </c>
      <c r="I1240" s="10">
        <f t="array" ref="I1240">PRODUCT(1+D$8:D1240)</f>
        <v>2.0223401499794638</v>
      </c>
      <c r="J1240" s="10">
        <f t="array" ref="J1240">PRODUCT(1+E$8:E1240)</f>
        <v>2.4907410211941063</v>
      </c>
      <c r="K1240" s="10">
        <f t="array" ref="K1240">PRODUCT(1+F$8:F1240)</f>
        <v>2.1223430491386872</v>
      </c>
      <c r="L1240" s="36"/>
      <c r="M1240" s="10">
        <f>1-H1240/MAX(H$8:H1240)</f>
        <v>9.3126525588073328E-2</v>
      </c>
      <c r="N1240" s="10">
        <f>1-I1240/MAX(I$8:I1240)</f>
        <v>8.3649073682345532E-2</v>
      </c>
      <c r="O1240" s="10">
        <f>1-J1240/MAX(J$8:J1240)</f>
        <v>2.9380899187513299E-2</v>
      </c>
      <c r="P1240" s="10">
        <f>1-K1240/MAX(K$8:K1240)</f>
        <v>8.4051269437190879E-2</v>
      </c>
      <c r="Q1240" s="36"/>
      <c r="R1240" s="10"/>
      <c r="S1240" s="10"/>
      <c r="T1240" s="10"/>
      <c r="U1240" s="11"/>
    </row>
    <row r="1241" spans="2:21" x14ac:dyDescent="0.25">
      <c r="B1241" s="32">
        <v>44620</v>
      </c>
      <c r="C1241" s="10">
        <f>'Equity Fund Metrics'!G1239</f>
        <v>1.6377858882363761E-3</v>
      </c>
      <c r="D1241" s="10">
        <f>'Equity Fund Metrics'!H1239</f>
        <v>-2.5585030470419712E-3</v>
      </c>
      <c r="E1241" s="10">
        <f>'Equity Fund Metrics'!I1239</f>
        <v>4.1962889352783472E-3</v>
      </c>
      <c r="F1241" s="10">
        <f>'Equity Fund Metrics'!J1239</f>
        <v>-2.3486886002780541E-3</v>
      </c>
      <c r="G1241" s="36"/>
      <c r="H1241" s="10">
        <f t="array" ref="H1241">PRODUCT(1+C$8:C1241)</f>
        <v>4.8320960765719034</v>
      </c>
      <c r="I1241" s="10">
        <f t="array" ref="I1241">PRODUCT(1+D$8:D1241)</f>
        <v>2.0171659865435858</v>
      </c>
      <c r="J1241" s="10">
        <f t="array" ref="J1241">PRODUCT(1+E$8:E1241)</f>
        <v>2.5011928901819869</v>
      </c>
      <c r="K1241" s="10">
        <f t="array" ref="K1241">PRODUCT(1+F$8:F1241)</f>
        <v>2.1173583262132958</v>
      </c>
      <c r="L1241" s="36"/>
      <c r="M1241" s="10">
        <f>1-H1241/MAX(H$8:H1241)</f>
        <v>9.1641261009265618E-2</v>
      </c>
      <c r="N1241" s="10">
        <f>1-I1241/MAX(I$8:I1241)</f>
        <v>8.5993560319489126E-2</v>
      </c>
      <c r="O1241" s="10">
        <f>1-J1241/MAX(J$8:J1241)</f>
        <v>2.5307900994404164E-2</v>
      </c>
      <c r="P1241" s="10">
        <f>1-K1241/MAX(K$8:K1241)</f>
        <v>8.6202547779102967E-2</v>
      </c>
      <c r="Q1241" s="36"/>
      <c r="R1241" s="10"/>
      <c r="S1241" s="10"/>
      <c r="T1241" s="10"/>
      <c r="U1241" s="11"/>
    </row>
    <row r="1242" spans="2:21" x14ac:dyDescent="0.25">
      <c r="B1242" s="32">
        <v>44621</v>
      </c>
      <c r="C1242" s="10">
        <f>'Equity Fund Metrics'!G1240</f>
        <v>-1.1627896231364176E-2</v>
      </c>
      <c r="D1242" s="10">
        <f>'Equity Fund Metrics'!H1240</f>
        <v>-1.5230262083173352E-2</v>
      </c>
      <c r="E1242" s="10">
        <f>'Equity Fund Metrics'!I1240</f>
        <v>3.602365851809175E-3</v>
      </c>
      <c r="F1242" s="10">
        <f>'Equity Fund Metrics'!J1240</f>
        <v>-1.5050143790582893E-2</v>
      </c>
      <c r="G1242" s="36"/>
      <c r="H1242" s="10">
        <f t="array" ref="H1242">PRODUCT(1+C$8:C1242)</f>
        <v>4.7759089648135431</v>
      </c>
      <c r="I1242" s="10">
        <f t="array" ref="I1242">PRODUCT(1+D$8:D1242)</f>
        <v>1.986444019903264</v>
      </c>
      <c r="J1242" s="10">
        <f t="array" ref="J1242">PRODUCT(1+E$8:E1242)</f>
        <v>2.5102031020383664</v>
      </c>
      <c r="K1242" s="10">
        <f t="array" ref="K1242">PRODUCT(1+F$8:F1242)</f>
        <v>2.0854917789475977</v>
      </c>
      <c r="L1242" s="36"/>
      <c r="M1242" s="10">
        <f>1-H1242/MAX(H$8:H1242)</f>
        <v>0.10220356216710269</v>
      </c>
      <c r="N1242" s="10">
        <f>1-I1242/MAX(I$8:I1242)</f>
        <v>9.9914117941531488E-2</v>
      </c>
      <c r="O1242" s="10">
        <f>1-J1242/MAX(J$8:J1242)</f>
        <v>2.179670346091811E-2</v>
      </c>
      <c r="P1242" s="10">
        <f>1-K1242/MAX(K$8:K1242)</f>
        <v>9.9955330830495792E-2</v>
      </c>
      <c r="Q1242" s="36"/>
      <c r="R1242" s="10"/>
      <c r="S1242" s="10"/>
      <c r="T1242" s="10"/>
      <c r="U1242" s="11"/>
    </row>
    <row r="1243" spans="2:21" x14ac:dyDescent="0.25">
      <c r="B1243" s="32">
        <v>44622</v>
      </c>
      <c r="C1243" s="10">
        <f>'Equity Fund Metrics'!G1241</f>
        <v>2.0588239419009557E-2</v>
      </c>
      <c r="D1243" s="10">
        <f>'Equity Fund Metrics'!H1241</f>
        <v>1.8396192496769492E-2</v>
      </c>
      <c r="E1243" s="10">
        <f>'Equity Fund Metrics'!I1241</f>
        <v>2.1920469222400651E-3</v>
      </c>
      <c r="F1243" s="10">
        <f>'Equity Fund Metrics'!J1241</f>
        <v>1.8505794842881493E-2</v>
      </c>
      <c r="G1243" s="36"/>
      <c r="H1243" s="10">
        <f t="array" ref="H1243">PRODUCT(1+C$8:C1243)</f>
        <v>4.8742365220245185</v>
      </c>
      <c r="I1243" s="10">
        <f t="array" ref="I1243">PRODUCT(1+D$8:D1243)</f>
        <v>2.0229870264774612</v>
      </c>
      <c r="J1243" s="10">
        <f t="array" ref="J1243">PRODUCT(1+E$8:E1243)</f>
        <v>2.5157055850223871</v>
      </c>
      <c r="K1243" s="10">
        <f t="array" ref="K1243">PRODUCT(1+F$8:F1243)</f>
        <v>2.124085461955318</v>
      </c>
      <c r="L1243" s="36"/>
      <c r="M1243" s="10">
        <f>1-H1243/MAX(H$8:H1243)</f>
        <v>8.371951415546508E-2</v>
      </c>
      <c r="N1243" s="10">
        <f>1-I1243/MAX(I$8:I1243)</f>
        <v>8.3355964791559267E-2</v>
      </c>
      <c r="O1243" s="10">
        <f>1-J1243/MAX(J$8:J1243)</f>
        <v>1.9652435935414547E-2</v>
      </c>
      <c r="P1243" s="10">
        <f>1-K1243/MAX(K$8:K1243)</f>
        <v>8.3299288833415752E-2</v>
      </c>
      <c r="Q1243" s="36"/>
      <c r="R1243" s="10"/>
      <c r="S1243" s="10"/>
      <c r="T1243" s="10"/>
      <c r="U1243" s="11"/>
    </row>
    <row r="1244" spans="2:21" x14ac:dyDescent="0.25">
      <c r="B1244" s="32">
        <v>44623</v>
      </c>
      <c r="C1244" s="10">
        <f>'Equity Fund Metrics'!G1242</f>
        <v>-1.9812790339344133E-3</v>
      </c>
      <c r="D1244" s="10">
        <f>'Equity Fund Metrics'!H1242</f>
        <v>-4.9784883499015553E-3</v>
      </c>
      <c r="E1244" s="10">
        <f>'Equity Fund Metrics'!I1242</f>
        <v>2.997209315967142E-3</v>
      </c>
      <c r="F1244" s="10">
        <f>'Equity Fund Metrics'!J1242</f>
        <v>-4.828627884103198E-3</v>
      </c>
      <c r="G1244" s="36"/>
      <c r="H1244" s="10">
        <f t="array" ref="H1244">PRODUCT(1+C$8:C1244)</f>
        <v>4.8645792993969943</v>
      </c>
      <c r="I1244" s="10">
        <f t="array" ref="I1244">PRODUCT(1+D$8:D1244)</f>
        <v>2.0129156091341414</v>
      </c>
      <c r="J1244" s="10">
        <f t="array" ref="J1244">PRODUCT(1+E$8:E1244)</f>
        <v>2.5232456812380466</v>
      </c>
      <c r="K1244" s="10">
        <f t="array" ref="K1244">PRODUCT(1+F$8:F1244)</f>
        <v>2.1138290436655023</v>
      </c>
      <c r="L1244" s="36"/>
      <c r="M1244" s="10">
        <f>1-H1244/MAX(H$8:H1244)</f>
        <v>8.5534921471272063E-2</v>
      </c>
      <c r="N1244" s="10">
        <f>1-I1244/MAX(I$8:I1244)</f>
        <v>8.7919466441851224E-2</v>
      </c>
      <c r="O1244" s="10">
        <f>1-J1244/MAX(J$8:J1244)</f>
        <v>1.6714129083514551E-2</v>
      </c>
      <c r="P1244" s="10">
        <f>1-K1244/MAX(K$8:K1244)</f>
        <v>8.7725695448731988E-2</v>
      </c>
      <c r="Q1244" s="36"/>
      <c r="R1244" s="10"/>
      <c r="S1244" s="10"/>
      <c r="T1244" s="10"/>
      <c r="U1244" s="11"/>
    </row>
    <row r="1245" spans="2:21" x14ac:dyDescent="0.25">
      <c r="B1245" s="32">
        <v>44624</v>
      </c>
      <c r="C1245" s="10">
        <f>'Equity Fund Metrics'!G1243</f>
        <v>-1.8408215347665235E-2</v>
      </c>
      <c r="D1245" s="10">
        <f>'Equity Fund Metrics'!H1243</f>
        <v>-8.1246371142030815E-3</v>
      </c>
      <c r="E1245" s="10">
        <f>'Equity Fund Metrics'!I1243</f>
        <v>-1.0283578233462154E-2</v>
      </c>
      <c r="F1245" s="10">
        <f>'Equity Fund Metrics'!J1243</f>
        <v>-8.6388160258761889E-3</v>
      </c>
      <c r="G1245" s="36"/>
      <c r="H1245" s="10">
        <f t="array" ref="H1245">PRODUCT(1+C$8:C1245)</f>
        <v>4.7750310760778998</v>
      </c>
      <c r="I1245" s="10">
        <f t="array" ref="I1245">PRODUCT(1+D$8:D1245)</f>
        <v>1.9965614002684113</v>
      </c>
      <c r="J1245" s="10">
        <f t="array" ref="J1245">PRODUCT(1+E$8:E1245)</f>
        <v>2.4972976868727899</v>
      </c>
      <c r="K1245" s="10">
        <f t="array" ref="K1245">PRODUCT(1+F$8:F1245)</f>
        <v>2.0955680634471219</v>
      </c>
      <c r="L1245" s="36"/>
      <c r="M1245" s="10">
        <f>1-H1245/MAX(H$8:H1245)</f>
        <v>0.10236859156474853</v>
      </c>
      <c r="N1245" s="10">
        <f>1-I1245/MAX(I$8:I1245)</f>
        <v>9.5329789795939868E-2</v>
      </c>
      <c r="O1245" s="10">
        <f>1-J1245/MAX(J$8:J1245)</f>
        <v>2.6825826262942165E-2</v>
      </c>
      <c r="P1245" s="10">
        <f>1-K1245/MAX(K$8:K1245)</f>
        <v>9.5606665330884688E-2</v>
      </c>
      <c r="Q1245" s="36"/>
      <c r="R1245" s="10"/>
      <c r="S1245" s="10"/>
      <c r="T1245" s="10"/>
      <c r="U1245" s="11"/>
    </row>
    <row r="1246" spans="2:21" x14ac:dyDescent="0.25">
      <c r="B1246" s="32">
        <v>44627</v>
      </c>
      <c r="C1246" s="10">
        <f>'Equity Fund Metrics'!G1244</f>
        <v>-2.3717565487621273E-2</v>
      </c>
      <c r="D1246" s="10">
        <f>'Equity Fund Metrics'!H1244</f>
        <v>-2.947918004398542E-2</v>
      </c>
      <c r="E1246" s="10">
        <f>'Equity Fund Metrics'!I1244</f>
        <v>5.7616145563641474E-3</v>
      </c>
      <c r="F1246" s="10">
        <f>'Equity Fund Metrics'!J1244</f>
        <v>-2.9191099316167212E-2</v>
      </c>
      <c r="G1246" s="36"/>
      <c r="H1246" s="10">
        <f t="array" ref="H1246">PRODUCT(1+C$8:C1246)</f>
        <v>4.6617789638255953</v>
      </c>
      <c r="I1246" s="10">
        <f t="array" ref="I1246">PRODUCT(1+D$8:D1246)</f>
        <v>1.9377044072810272</v>
      </c>
      <c r="J1246" s="10">
        <f t="array" ref="J1246">PRODUCT(1+E$8:E1246)</f>
        <v>2.5116861535770507</v>
      </c>
      <c r="K1246" s="10">
        <f t="array" ref="K1246">PRODUCT(1+F$8:F1246)</f>
        <v>2.0343961279832485</v>
      </c>
      <c r="L1246" s="36"/>
      <c r="M1246" s="10">
        <f>1-H1246/MAX(H$8:H1246)</f>
        <v>0.12365822327805731</v>
      </c>
      <c r="N1246" s="10">
        <f>1-I1246/MAX(I$8:I1246)</f>
        <v>0.12199872580297555</v>
      </c>
      <c r="O1246" s="10">
        <f>1-J1246/MAX(J$8:J1246)</f>
        <v>2.1218771777660961E-2</v>
      </c>
      <c r="P1246" s="10">
        <f>1-K1246/MAX(K$8:K1246)</f>
        <v>0.12200690098409062</v>
      </c>
      <c r="Q1246" s="36"/>
      <c r="R1246" s="10"/>
      <c r="S1246" s="10"/>
      <c r="T1246" s="10"/>
      <c r="U1246" s="11"/>
    </row>
    <row r="1247" spans="2:21" x14ac:dyDescent="0.25">
      <c r="B1247" s="32">
        <v>44628</v>
      </c>
      <c r="C1247" s="10">
        <f>'Equity Fund Metrics'!G1245</f>
        <v>-1.1676086470304048E-2</v>
      </c>
      <c r="D1247" s="10">
        <f>'Equity Fund Metrics'!H1245</f>
        <v>-7.5816799217188757E-3</v>
      </c>
      <c r="E1247" s="10">
        <f>'Equity Fund Metrics'!I1245</f>
        <v>-4.0944065485851722E-3</v>
      </c>
      <c r="F1247" s="10">
        <f>'Equity Fund Metrics'!J1245</f>
        <v>-7.7864002491481342E-3</v>
      </c>
      <c r="G1247" s="36"/>
      <c r="H1247" s="10">
        <f t="array" ref="H1247">PRODUCT(1+C$8:C1247)</f>
        <v>4.6073476295385234</v>
      </c>
      <c r="I1247" s="10">
        <f t="array" ref="I1247">PRODUCT(1+D$8:D1247)</f>
        <v>1.9230133526821185</v>
      </c>
      <c r="J1247" s="10">
        <f t="array" ref="J1247">PRODUCT(1+E$8:E1247)</f>
        <v>2.5014022893418542</v>
      </c>
      <c r="K1247" s="10">
        <f t="array" ref="K1247">PRODUCT(1+F$8:F1247)</f>
        <v>2.0185555054654536</v>
      </c>
      <c r="L1247" s="36"/>
      <c r="M1247" s="10">
        <f>1-H1247/MAX(H$8:H1247)</f>
        <v>0.13389046564060259</v>
      </c>
      <c r="N1247" s="10">
        <f>1-I1247/MAX(I$8:I1247)</f>
        <v>0.12865545043479865</v>
      </c>
      <c r="O1247" s="10">
        <f>1-J1247/MAX(J$8:J1247)</f>
        <v>2.522630004812676E-2</v>
      </c>
      <c r="P1247" s="10">
        <f>1-K1247/MAX(K$8:K1247)</f>
        <v>0.12884330666901844</v>
      </c>
      <c r="Q1247" s="36"/>
      <c r="R1247" s="10"/>
      <c r="S1247" s="10"/>
      <c r="T1247" s="10"/>
      <c r="U1247" s="11"/>
    </row>
    <row r="1248" spans="2:21" x14ac:dyDescent="0.25">
      <c r="B1248" s="32">
        <v>44629</v>
      </c>
      <c r="C1248" s="10">
        <f>'Equity Fund Metrics'!G1246</f>
        <v>3.499742391636862E-2</v>
      </c>
      <c r="D1248" s="10">
        <f>'Equity Fund Metrics'!H1246</f>
        <v>2.6810785973064188E-2</v>
      </c>
      <c r="E1248" s="10">
        <f>'Equity Fund Metrics'!I1246</f>
        <v>8.1866379433044312E-3</v>
      </c>
      <c r="F1248" s="10">
        <f>'Equity Fund Metrics'!J1246</f>
        <v>2.7220117870229408E-2</v>
      </c>
      <c r="G1248" s="36"/>
      <c r="H1248" s="10">
        <f t="array" ref="H1248">PRODUCT(1+C$8:C1248)</f>
        <v>4.7685929276595589</v>
      </c>
      <c r="I1248" s="10">
        <f t="array" ref="I1248">PRODUCT(1+D$8:D1248)</f>
        <v>1.9745708521042233</v>
      </c>
      <c r="J1248" s="10">
        <f t="array" ref="J1248">PRODUCT(1+E$8:E1248)</f>
        <v>2.5218803642352485</v>
      </c>
      <c r="K1248" s="10">
        <f t="array" ref="K1248">PRODUCT(1+F$8:F1248)</f>
        <v>2.0735008242518238</v>
      </c>
      <c r="L1248" s="36"/>
      <c r="M1248" s="10">
        <f>1-H1248/MAX(H$8:H1248)</f>
        <v>0.10357886310861819</v>
      </c>
      <c r="N1248" s="10">
        <f>1-I1248/MAX(I$8:I1248)</f>
        <v>0.10529401820761009</v>
      </c>
      <c r="O1248" s="10">
        <f>1-J1248/MAX(J$8:J1248)</f>
        <v>1.724618068996564E-2</v>
      </c>
      <c r="P1248" s="10">
        <f>1-K1248/MAX(K$8:K1248)</f>
        <v>0.10513031879310986</v>
      </c>
      <c r="Q1248" s="36"/>
      <c r="R1248" s="10"/>
      <c r="S1248" s="10"/>
      <c r="T1248" s="10"/>
      <c r="U1248" s="11"/>
    </row>
    <row r="1249" spans="2:21" x14ac:dyDescent="0.25">
      <c r="B1249" s="32">
        <v>44630</v>
      </c>
      <c r="C1249" s="10">
        <f>'Equity Fund Metrics'!G1247</f>
        <v>-2.7186209013481011E-2</v>
      </c>
      <c r="D1249" s="10">
        <f>'Equity Fund Metrics'!H1247</f>
        <v>-4.5155434796005922E-3</v>
      </c>
      <c r="E1249" s="10">
        <f>'Equity Fund Metrics'!I1247</f>
        <v>-2.2670665533880419E-2</v>
      </c>
      <c r="F1249" s="10">
        <f>'Equity Fund Metrics'!J1247</f>
        <v>-5.6490767562946131E-3</v>
      </c>
      <c r="G1249" s="36"/>
      <c r="H1249" s="10">
        <f t="array" ref="H1249">PRODUCT(1+C$8:C1249)</f>
        <v>4.6389529636279985</v>
      </c>
      <c r="I1249" s="10">
        <f t="array" ref="I1249">PRODUCT(1+D$8:D1249)</f>
        <v>1.9656545915679948</v>
      </c>
      <c r="J1249" s="10">
        <f t="array" ref="J1249">PRODUCT(1+E$8:E1249)</f>
        <v>2.4647076579812106</v>
      </c>
      <c r="K1249" s="10">
        <f t="array" ref="K1249">PRODUCT(1+F$8:F1249)</f>
        <v>2.0617874589413852</v>
      </c>
      <c r="L1249" s="36"/>
      <c r="M1249" s="10">
        <f>1-H1249/MAX(H$8:H1249)</f>
        <v>0.12794915550024966</v>
      </c>
      <c r="N1249" s="10">
        <f>1-I1249/MAX(I$8:I1249)</f>
        <v>0.10933410196985227</v>
      </c>
      <c r="O1249" s="10">
        <f>1-J1249/MAX(J$8:J1249)</f>
        <v>3.9525863829686925E-2</v>
      </c>
      <c r="P1249" s="10">
        <f>1-K1249/MAX(K$8:K1249)</f>
        <v>0.11018550630912838</v>
      </c>
      <c r="Q1249" s="36"/>
      <c r="R1249" s="10"/>
      <c r="S1249" s="10"/>
      <c r="T1249" s="10"/>
      <c r="U1249" s="11"/>
    </row>
    <row r="1250" spans="2:21" x14ac:dyDescent="0.25">
      <c r="B1250" s="32">
        <v>44631</v>
      </c>
      <c r="C1250" s="10">
        <f>'Equity Fund Metrics'!G1248</f>
        <v>-2.3908708319284377E-2</v>
      </c>
      <c r="D1250" s="10">
        <f>'Equity Fund Metrics'!H1248</f>
        <v>-1.2715061209660261E-2</v>
      </c>
      <c r="E1250" s="10">
        <f>'Equity Fund Metrics'!I1248</f>
        <v>-1.1193647109624116E-2</v>
      </c>
      <c r="F1250" s="10">
        <f>'Equity Fund Metrics'!J1248</f>
        <v>-1.3274743565141467E-2</v>
      </c>
      <c r="G1250" s="36"/>
      <c r="H1250" s="10">
        <f t="array" ref="H1250">PRODUCT(1+C$8:C1250)</f>
        <v>4.5280415903137365</v>
      </c>
      <c r="I1250" s="10">
        <f t="array" ref="I1250">PRODUCT(1+D$8:D1250)</f>
        <v>1.9406611731191581</v>
      </c>
      <c r="J1250" s="10">
        <f t="array" ref="J1250">PRODUCT(1+E$8:E1250)</f>
        <v>2.4371185902293808</v>
      </c>
      <c r="K1250" s="10">
        <f t="array" ref="K1250">PRODUCT(1+F$8:F1250)</f>
        <v>2.0344177591381136</v>
      </c>
      <c r="L1250" s="36"/>
      <c r="M1250" s="10">
        <f>1-H1250/MAX(H$8:H1250)</f>
        <v>0.14879876478097986</v>
      </c>
      <c r="N1250" s="10">
        <f>1-I1250/MAX(I$8:I1250)</f>
        <v>0.12065897338066256</v>
      </c>
      <c r="O1250" s="10">
        <f>1-J1250/MAX(J$8:J1250)</f>
        <v>5.0277072367898468E-2</v>
      </c>
      <c r="P1250" s="10">
        <f>1-K1250/MAX(K$8:K1250)</f>
        <v>0.12199756553342089</v>
      </c>
      <c r="Q1250" s="36"/>
      <c r="R1250" s="10"/>
      <c r="S1250" s="10"/>
      <c r="T1250" s="10"/>
      <c r="U1250" s="11"/>
    </row>
    <row r="1251" spans="2:21" x14ac:dyDescent="0.25">
      <c r="B1251" s="32">
        <v>44634</v>
      </c>
      <c r="C1251" s="10">
        <f>'Equity Fund Metrics'!G1249</f>
        <v>-2.6562403695714054E-2</v>
      </c>
      <c r="D1251" s="10">
        <f>'Equity Fund Metrics'!H1249</f>
        <v>-7.3082905511532292E-3</v>
      </c>
      <c r="E1251" s="10">
        <f>'Equity Fund Metrics'!I1249</f>
        <v>-1.9254113144560825E-2</v>
      </c>
      <c r="F1251" s="10">
        <f>'Equity Fund Metrics'!J1249</f>
        <v>-8.2709962083812698E-3</v>
      </c>
      <c r="G1251" s="36"/>
      <c r="H1251" s="10">
        <f t="array" ref="H1251">PRODUCT(1+C$8:C1251)</f>
        <v>4.4077659216408396</v>
      </c>
      <c r="I1251" s="10">
        <f t="array" ref="I1251">PRODUCT(1+D$8:D1251)</f>
        <v>1.9264782574046615</v>
      </c>
      <c r="J1251" s="10">
        <f t="array" ref="J1251">PRODUCT(1+E$8:E1251)</f>
        <v>2.3901940331463916</v>
      </c>
      <c r="K1251" s="10">
        <f t="array" ref="K1251">PRODUCT(1+F$8:F1251)</f>
        <v>2.0175910975660187</v>
      </c>
      <c r="L1251" s="36"/>
      <c r="M1251" s="10">
        <f>1-H1251/MAX(H$8:H1251)</f>
        <v>0.17140871561715798</v>
      </c>
      <c r="N1251" s="10">
        <f>1-I1251/MAX(I$8:I1251)</f>
        <v>0.12708545309674601</v>
      </c>
      <c r="O1251" s="10">
        <f>1-J1251/MAX(J$8:J1251)</f>
        <v>6.8563145072510601E-2</v>
      </c>
      <c r="P1251" s="10">
        <f>1-K1251/MAX(K$8:K1251)</f>
        <v>0.12925952033984356</v>
      </c>
      <c r="Q1251" s="36"/>
      <c r="R1251" s="10"/>
      <c r="S1251" s="10"/>
      <c r="T1251" s="10"/>
      <c r="U1251" s="11"/>
    </row>
    <row r="1252" spans="2:21" x14ac:dyDescent="0.25">
      <c r="B1252" s="32">
        <v>44635</v>
      </c>
      <c r="C1252" s="10">
        <f>'Equity Fund Metrics'!G1250</f>
        <v>2.9677342754029112E-2</v>
      </c>
      <c r="D1252" s="10">
        <f>'Equity Fund Metrics'!H1250</f>
        <v>2.1990409881472051E-2</v>
      </c>
      <c r="E1252" s="10">
        <f>'Equity Fund Metrics'!I1250</f>
        <v>7.6869328725570618E-3</v>
      </c>
      <c r="F1252" s="10">
        <f>'Equity Fund Metrics'!J1250</f>
        <v>2.23747565250999E-2</v>
      </c>
      <c r="G1252" s="36"/>
      <c r="H1252" s="10">
        <f t="array" ref="H1252">PRODUCT(1+C$8:C1252)</f>
        <v>4.5385767016769041</v>
      </c>
      <c r="I1252" s="10">
        <f t="array" ref="I1252">PRODUCT(1+D$8:D1252)</f>
        <v>1.9688423039127341</v>
      </c>
      <c r="J1252" s="10">
        <f t="array" ref="J1252">PRODUCT(1+E$8:E1252)</f>
        <v>2.4085672942315743</v>
      </c>
      <c r="K1252" s="10">
        <f t="array" ref="K1252">PRODUCT(1+F$8:F1252)</f>
        <v>2.0627342071412671</v>
      </c>
      <c r="L1252" s="36"/>
      <c r="M1252" s="10">
        <f>1-H1252/MAX(H$8:H1252)</f>
        <v>0.14681832806752715</v>
      </c>
      <c r="N1252" s="10">
        <f>1-I1252/MAX(I$8:I1252)</f>
        <v>0.10788970441884405</v>
      </c>
      <c r="O1252" s="10">
        <f>1-J1252/MAX(J$8:J1252)</f>
        <v>6.1403252493657301E-2</v>
      </c>
      <c r="P1252" s="10">
        <f>1-K1252/MAX(K$8:K1252)</f>
        <v>0.10977691411089896</v>
      </c>
      <c r="Q1252" s="36"/>
      <c r="R1252" s="10"/>
      <c r="S1252" s="10"/>
      <c r="T1252" s="10"/>
      <c r="U1252" s="11"/>
    </row>
    <row r="1253" spans="2:21" x14ac:dyDescent="0.25">
      <c r="B1253" s="32">
        <v>44636</v>
      </c>
      <c r="C1253" s="10">
        <f>'Equity Fund Metrics'!G1251</f>
        <v>2.9015411091995569E-2</v>
      </c>
      <c r="D1253" s="10">
        <f>'Equity Fund Metrics'!H1251</f>
        <v>2.2174206927564777E-2</v>
      </c>
      <c r="E1253" s="10">
        <f>'Equity Fund Metrics'!I1251</f>
        <v>6.8412041644307919E-3</v>
      </c>
      <c r="F1253" s="10">
        <f>'Equity Fund Metrics'!J1251</f>
        <v>2.2516267135786316E-2</v>
      </c>
      <c r="G1253" s="36"/>
      <c r="H1253" s="10">
        <f t="array" ref="H1253">PRODUCT(1+C$8:C1253)</f>
        <v>4.6702653704486128</v>
      </c>
      <c r="I1253" s="10">
        <f t="array" ref="I1253">PRODUCT(1+D$8:D1253)</f>
        <v>2.0124998205674385</v>
      </c>
      <c r="J1253" s="10">
        <f t="array" ref="J1253">PRODUCT(1+E$8:E1253)</f>
        <v>2.4250447948351832</v>
      </c>
      <c r="K1253" s="10">
        <f t="array" ref="K1253">PRODUCT(1+F$8:F1253)</f>
        <v>2.1091792815793844</v>
      </c>
      <c r="L1253" s="36"/>
      <c r="M1253" s="10">
        <f>1-H1253/MAX(H$8:H1253)</f>
        <v>0.12206291112025036</v>
      </c>
      <c r="N1253" s="10">
        <f>1-I1253/MAX(I$8:I1253)</f>
        <v>8.8107866122416501E-2</v>
      </c>
      <c r="O1253" s="10">
        <f>1-J1253/MAX(J$8:J1253)</f>
        <v>5.4982120515895683E-2</v>
      </c>
      <c r="P1253" s="10">
        <f>1-K1253/MAX(K$8:K1253)</f>
        <v>8.9732413298575842E-2</v>
      </c>
      <c r="Q1253" s="36"/>
      <c r="R1253" s="10"/>
      <c r="S1253" s="10"/>
      <c r="T1253" s="10"/>
      <c r="U1253" s="11"/>
    </row>
    <row r="1254" spans="2:21" x14ac:dyDescent="0.25">
      <c r="B1254" s="32">
        <v>44637</v>
      </c>
      <c r="C1254" s="10">
        <f>'Equity Fund Metrics'!G1252</f>
        <v>6.4540309726948131E-3</v>
      </c>
      <c r="D1254" s="10">
        <f>'Equity Fund Metrics'!H1252</f>
        <v>1.2510938014311357E-2</v>
      </c>
      <c r="E1254" s="10">
        <f>'Equity Fund Metrics'!I1252</f>
        <v>-6.0569070416165438E-3</v>
      </c>
      <c r="F1254" s="10">
        <f>'Equity Fund Metrics'!J1252</f>
        <v>1.2208092662230528E-2</v>
      </c>
      <c r="G1254" s="36"/>
      <c r="H1254" s="10">
        <f t="array" ref="H1254">PRODUCT(1+C$8:C1254)</f>
        <v>4.7004074078001921</v>
      </c>
      <c r="I1254" s="10">
        <f t="array" ref="I1254">PRODUCT(1+D$8:D1254)</f>
        <v>2.0376780810763706</v>
      </c>
      <c r="J1254" s="10">
        <f t="array" ref="J1254">PRODUCT(1+E$8:E1254)</f>
        <v>2.4103565239411102</v>
      </c>
      <c r="K1254" s="10">
        <f t="array" ref="K1254">PRODUCT(1+F$8:F1254)</f>
        <v>2.1349283376901624</v>
      </c>
      <c r="L1254" s="36"/>
      <c r="M1254" s="10">
        <f>1-H1254/MAX(H$8:H1254)</f>
        <v>0.11639667795654296</v>
      </c>
      <c r="N1254" s="10">
        <f>1-I1254/MAX(I$8:I1254)</f>
        <v>7.6699240159735838E-2</v>
      </c>
      <c r="O1254" s="10">
        <f>1-J1254/MAX(J$8:J1254)</f>
        <v>6.0706005964596632E-2</v>
      </c>
      <c r="P1254" s="10">
        <f>1-K1254/MAX(K$8:K1254)</f>
        <v>7.8619782252699943E-2</v>
      </c>
      <c r="Q1254" s="36"/>
      <c r="R1254" s="10"/>
      <c r="S1254" s="10"/>
      <c r="T1254" s="10"/>
      <c r="U1254" s="11"/>
    </row>
    <row r="1255" spans="2:21" x14ac:dyDescent="0.25">
      <c r="B1255" s="32">
        <v>44638</v>
      </c>
      <c r="C1255" s="10">
        <f>'Equity Fund Metrics'!G1253</f>
        <v>2.0918943546845092E-2</v>
      </c>
      <c r="D1255" s="10">
        <f>'Equity Fund Metrics'!H1253</f>
        <v>1.0952774808214771E-2</v>
      </c>
      <c r="E1255" s="10">
        <f>'Equity Fund Metrics'!I1253</f>
        <v>9.966168738630321E-3</v>
      </c>
      <c r="F1255" s="10">
        <f>'Equity Fund Metrics'!J1253</f>
        <v>1.1451083245146286E-2</v>
      </c>
      <c r="G1255" s="36"/>
      <c r="H1255" s="10">
        <f t="array" ref="H1255">PRODUCT(1+C$8:C1255)</f>
        <v>4.7987349650111364</v>
      </c>
      <c r="I1255" s="10">
        <f t="array" ref="I1255">PRODUCT(1+D$8:D1255)</f>
        <v>2.0599963102300354</v>
      </c>
      <c r="J1255" s="10">
        <f t="array" ref="J1255">PRODUCT(1+E$8:E1255)</f>
        <v>2.4343785437789656</v>
      </c>
      <c r="K1255" s="10">
        <f t="array" ref="K1255">PRODUCT(1+F$8:F1255)</f>
        <v>2.1593755798074743</v>
      </c>
      <c r="L1255" s="36"/>
      <c r="M1255" s="10">
        <f>1-H1255/MAX(H$8:H1255)</f>
        <v>9.7912629944911123E-2</v>
      </c>
      <c r="N1255" s="10">
        <f>1-I1255/MAX(I$8:I1255)</f>
        <v>6.6586534856951762E-2</v>
      </c>
      <c r="O1255" s="10">
        <f>1-J1255/MAX(J$8:J1255)</f>
        <v>5.1344843524857797E-2</v>
      </c>
      <c r="P1255" s="10">
        <f>1-K1255/MAX(K$8:K1255)</f>
        <v>6.8068980678844593E-2</v>
      </c>
      <c r="Q1255" s="36"/>
      <c r="R1255" s="10"/>
      <c r="S1255" s="10"/>
      <c r="T1255" s="10"/>
      <c r="U1255" s="11"/>
    </row>
    <row r="1256" spans="2:21" x14ac:dyDescent="0.25">
      <c r="B1256" s="32">
        <v>44641</v>
      </c>
      <c r="C1256" s="10">
        <f>'Equity Fund Metrics'!G1254</f>
        <v>8.5376825939194045E-3</v>
      </c>
      <c r="D1256" s="10">
        <f>'Equity Fund Metrics'!H1254</f>
        <v>-2.9239262225844165E-4</v>
      </c>
      <c r="E1256" s="10">
        <f>'Equity Fund Metrics'!I1254</f>
        <v>8.8300752161778462E-3</v>
      </c>
      <c r="F1256" s="10">
        <f>'Equity Fund Metrics'!J1254</f>
        <v>1.4911113855045068E-4</v>
      </c>
      <c r="G1256" s="36"/>
      <c r="H1256" s="10">
        <f t="array" ref="H1256">PRODUCT(1+C$8:C1256)</f>
        <v>4.839705040994744</v>
      </c>
      <c r="I1256" s="10">
        <f t="array" ref="I1256">PRODUCT(1+D$8:D1256)</f>
        <v>2.0593939825070446</v>
      </c>
      <c r="J1256" s="10">
        <f t="array" ref="J1256">PRODUCT(1+E$8:E1256)</f>
        <v>2.4558742894251835</v>
      </c>
      <c r="K1256" s="10">
        <f t="array" ref="K1256">PRODUCT(1+F$8:F1256)</f>
        <v>2.1596975667587377</v>
      </c>
      <c r="L1256" s="36"/>
      <c r="M1256" s="10">
        <f>1-H1256/MAX(H$8:H1256)</f>
        <v>9.0210894307397371E-2</v>
      </c>
      <c r="N1256" s="10">
        <f>1-I1256/MAX(I$8:I1256)</f>
        <v>6.6859458067676236E-2</v>
      </c>
      <c r="O1256" s="10">
        <f>1-J1256/MAX(J$8:J1256)</f>
        <v>4.296814713896735E-2</v>
      </c>
      <c r="P1256" s="10">
        <f>1-K1256/MAX(K$8:K1256)</f>
        <v>6.793001938350296E-2</v>
      </c>
      <c r="Q1256" s="36"/>
      <c r="R1256" s="10"/>
      <c r="S1256" s="10"/>
      <c r="T1256" s="10"/>
      <c r="U1256" s="11"/>
    </row>
    <row r="1257" spans="2:21" x14ac:dyDescent="0.25">
      <c r="B1257" s="32">
        <v>44642</v>
      </c>
      <c r="C1257" s="10">
        <f>'Equity Fund Metrics'!G1255</f>
        <v>2.0800594629583946E-2</v>
      </c>
      <c r="D1257" s="10">
        <f>'Equity Fund Metrics'!H1255</f>
        <v>1.1701391836103303E-2</v>
      </c>
      <c r="E1257" s="10">
        <f>'Equity Fund Metrics'!I1255</f>
        <v>9.099202793480643E-3</v>
      </c>
      <c r="F1257" s="10">
        <f>'Equity Fund Metrics'!J1255</f>
        <v>1.2156351975777335E-2</v>
      </c>
      <c r="G1257" s="36"/>
      <c r="H1257" s="10">
        <f t="array" ref="H1257">PRODUCT(1+C$8:C1257)</f>
        <v>4.9403737836792292</v>
      </c>
      <c r="I1257" s="10">
        <f t="array" ref="I1257">PRODUCT(1+D$8:D1257)</f>
        <v>2.0834917584412729</v>
      </c>
      <c r="J1257" s="10">
        <f t="array" ref="J1257">PRODUCT(1+E$8:E1257)</f>
        <v>2.4782207876199585</v>
      </c>
      <c r="K1257" s="10">
        <f t="array" ref="K1257">PRODUCT(1+F$8:F1257)</f>
        <v>2.1859516105414865</v>
      </c>
      <c r="L1257" s="36"/>
      <c r="M1257" s="10">
        <f>1-H1257/MAX(H$8:H1257)</f>
        <v>7.128673992147383E-2</v>
      </c>
      <c r="N1257" s="10">
        <f>1-I1257/MAX(I$8:I1257)</f>
        <v>5.5940414948372319E-2</v>
      </c>
      <c r="O1257" s="10">
        <f>1-J1257/MAX(J$8:J1257)</f>
        <v>3.4259920229964269E-2</v>
      </c>
      <c r="P1257" s="10">
        <f>1-K1257/MAX(K$8:K1257)</f>
        <v>5.659944863307298E-2</v>
      </c>
      <c r="Q1257" s="36"/>
      <c r="R1257" s="10"/>
      <c r="S1257" s="10"/>
      <c r="T1257" s="10"/>
      <c r="U1257" s="11"/>
    </row>
    <row r="1258" spans="2:21" x14ac:dyDescent="0.25">
      <c r="B1258" s="32">
        <v>44643</v>
      </c>
      <c r="C1258" s="10">
        <f>'Equity Fund Metrics'!G1256</f>
        <v>8.2336176361992308E-3</v>
      </c>
      <c r="D1258" s="10">
        <f>'Equity Fund Metrics'!H1256</f>
        <v>-1.2878419431224475E-2</v>
      </c>
      <c r="E1258" s="10">
        <f>'Equity Fund Metrics'!I1256</f>
        <v>2.1112037067423706E-2</v>
      </c>
      <c r="F1258" s="10">
        <f>'Equity Fund Metrics'!J1256</f>
        <v>-1.1822817577853289E-2</v>
      </c>
      <c r="G1258" s="36"/>
      <c r="H1258" s="10">
        <f t="array" ref="H1258">PRODUCT(1+C$8:C1258)</f>
        <v>4.9810509323939467</v>
      </c>
      <c r="I1258" s="10">
        <f t="array" ref="I1258">PRODUCT(1+D$8:D1258)</f>
        <v>2.0566596776945669</v>
      </c>
      <c r="J1258" s="10">
        <f t="array" ref="J1258">PRODUCT(1+E$8:E1258)</f>
        <v>2.5305410767494512</v>
      </c>
      <c r="K1258" s="10">
        <f t="array" ref="K1258">PRODUCT(1+F$8:F1258)</f>
        <v>2.16010750341604</v>
      </c>
      <c r="L1258" s="36"/>
      <c r="M1258" s="10">
        <f>1-H1258/MAX(H$8:H1258)</f>
        <v>6.3640070044319264E-2</v>
      </c>
      <c r="N1258" s="10">
        <f>1-I1258/MAX(I$8:I1258)</f>
        <v>6.8098410252734776E-2</v>
      </c>
      <c r="O1258" s="10">
        <f>1-J1258/MAX(J$8:J1258)</f>
        <v>1.3871179868362393E-2</v>
      </c>
      <c r="P1258" s="10">
        <f>1-K1258/MAX(K$8:K1258)</f>
        <v>6.775310125473033E-2</v>
      </c>
      <c r="Q1258" s="36"/>
      <c r="R1258" s="10"/>
      <c r="S1258" s="10"/>
      <c r="T1258" s="10"/>
      <c r="U1258" s="11"/>
    </row>
    <row r="1259" spans="2:21" x14ac:dyDescent="0.25">
      <c r="B1259" s="32">
        <v>44644</v>
      </c>
      <c r="C1259" s="10">
        <f>'Equity Fund Metrics'!G1257</f>
        <v>2.2677871206719935E-2</v>
      </c>
      <c r="D1259" s="10">
        <f>'Equity Fund Metrics'!H1257</f>
        <v>1.5074363734608465E-2</v>
      </c>
      <c r="E1259" s="10">
        <f>'Equity Fund Metrics'!I1257</f>
        <v>7.6035074721114704E-3</v>
      </c>
      <c r="F1259" s="10">
        <f>'Equity Fund Metrics'!J1257</f>
        <v>1.5454539108214038E-2</v>
      </c>
      <c r="G1259" s="36"/>
      <c r="H1259" s="10">
        <f t="array" ref="H1259">PRODUCT(1+C$8:C1259)</f>
        <v>5.0940105639128888</v>
      </c>
      <c r="I1259" s="10">
        <f t="array" ref="I1259">PRODUCT(1+D$8:D1259)</f>
        <v>2.0876625137544376</v>
      </c>
      <c r="J1259" s="10">
        <f t="array" ref="J1259">PRODUCT(1+E$8:E1259)</f>
        <v>2.5497820647350005</v>
      </c>
      <c r="K1259" s="10">
        <f t="array" ref="K1259">PRODUCT(1+F$8:F1259)</f>
        <v>2.1934909693055298</v>
      </c>
      <c r="L1259" s="36"/>
      <c r="M1259" s="10">
        <f>1-H1259/MAX(H$8:H1259)</f>
        <v>4.2405420149651096E-2</v>
      </c>
      <c r="N1259" s="10">
        <f>1-I1259/MAX(I$8:I1259)</f>
        <v>5.405058672402463E-2</v>
      </c>
      <c r="O1259" s="10">
        <f>1-J1259/MAX(J$8:J1259)</f>
        <v>6.3731420160271224E-3</v>
      </c>
      <c r="P1259" s="10">
        <f>1-K1259/MAX(K$8:K1259)</f>
        <v>5.3345655099560352E-2</v>
      </c>
      <c r="Q1259" s="36"/>
      <c r="R1259" s="10"/>
      <c r="S1259" s="10"/>
      <c r="T1259" s="10"/>
      <c r="U1259" s="11"/>
    </row>
    <row r="1260" spans="2:21" x14ac:dyDescent="0.25">
      <c r="B1260" s="32">
        <v>44645</v>
      </c>
      <c r="C1260" s="10">
        <f>'Equity Fund Metrics'!G1258</f>
        <v>3.7340947270332325E-3</v>
      </c>
      <c r="D1260" s="10">
        <f>'Equity Fund Metrics'!H1258</f>
        <v>4.8835984255419795E-3</v>
      </c>
      <c r="E1260" s="10">
        <f>'Equity Fund Metrics'!I1258</f>
        <v>-1.149503698508747E-3</v>
      </c>
      <c r="F1260" s="10">
        <f>'Equity Fund Metrics'!J1258</f>
        <v>4.8261232406165413E-3</v>
      </c>
      <c r="G1260" s="36"/>
      <c r="H1260" s="10">
        <f t="array" ref="H1260">PRODUCT(1+C$8:C1260)</f>
        <v>5.1130320818990471</v>
      </c>
      <c r="I1260" s="10">
        <f t="array" ref="I1260">PRODUCT(1+D$8:D1260)</f>
        <v>2.097857819119672</v>
      </c>
      <c r="J1260" s="10">
        <f t="array" ref="J1260">PRODUCT(1+E$8:E1260)</f>
        <v>2.5468510808211962</v>
      </c>
      <c r="K1260" s="10">
        <f t="array" ref="K1260">PRODUCT(1+F$8:F1260)</f>
        <v>2.2040770270505776</v>
      </c>
      <c r="L1260" s="36"/>
      <c r="M1260" s="10">
        <f>1-H1260/MAX(H$8:H1260)</f>
        <v>3.8829671278396316E-2</v>
      </c>
      <c r="N1260" s="10">
        <f>1-I1260/MAX(I$8:I1260)</f>
        <v>4.9430949658707646E-2</v>
      </c>
      <c r="O1260" s="10">
        <f>1-J1260/MAX(J$8:J1260)</f>
        <v>7.5153197642173764E-3</v>
      </c>
      <c r="P1260" s="10">
        <f>1-K1260/MAX(K$8:K1260)</f>
        <v>4.8776984564805725E-2</v>
      </c>
      <c r="Q1260" s="36"/>
      <c r="R1260" s="10"/>
      <c r="S1260" s="10"/>
      <c r="T1260" s="10"/>
      <c r="U1260" s="11"/>
    </row>
    <row r="1261" spans="2:21" x14ac:dyDescent="0.25">
      <c r="B1261" s="32">
        <v>44648</v>
      </c>
      <c r="C1261" s="10">
        <f>'Equity Fund Metrics'!G1259</f>
        <v>5.0366579479437235E-3</v>
      </c>
      <c r="D1261" s="10">
        <f>'Equity Fund Metrics'!H1259</f>
        <v>7.1130380687383088E-3</v>
      </c>
      <c r="E1261" s="10">
        <f>'Equity Fund Metrics'!I1259</f>
        <v>-2.0763801207945853E-3</v>
      </c>
      <c r="F1261" s="10">
        <f>'Equity Fund Metrics'!J1259</f>
        <v>7.0092190626985795E-3</v>
      </c>
      <c r="G1261" s="36"/>
      <c r="H1261" s="10">
        <f t="array" ref="H1261">PRODUCT(1+C$8:C1261)</f>
        <v>5.1387846755724356</v>
      </c>
      <c r="I1261" s="10">
        <f t="array" ref="I1261">PRODUCT(1+D$8:D1261)</f>
        <v>2.1127799616498706</v>
      </c>
      <c r="J1261" s="10">
        <f t="array" ref="J1261">PRODUCT(1+E$8:E1261)</f>
        <v>2.5415628498663549</v>
      </c>
      <c r="K1261" s="10">
        <f t="array" ref="K1261">PRODUCT(1+F$8:F1261)</f>
        <v>2.2195258857642366</v>
      </c>
      <c r="L1261" s="36"/>
      <c r="M1261" s="10">
        <f>1-H1261/MAX(H$8:H1261)</f>
        <v>3.3988585102912916E-2</v>
      </c>
      <c r="N1261" s="10">
        <f>1-I1261/MAX(I$8:I1261)</f>
        <v>4.266951581666556E-2</v>
      </c>
      <c r="O1261" s="10">
        <f>1-J1261/MAX(J$8:J1261)</f>
        <v>9.5760952244521302E-3</v>
      </c>
      <c r="P1261" s="10">
        <f>1-K1261/MAX(K$8:K1261)</f>
        <v>4.2109654072139735E-2</v>
      </c>
      <c r="Q1261" s="36"/>
      <c r="R1261" s="10"/>
      <c r="S1261" s="10"/>
      <c r="T1261" s="10"/>
      <c r="U1261" s="11"/>
    </row>
    <row r="1262" spans="2:21" x14ac:dyDescent="0.25">
      <c r="B1262" s="32">
        <v>44649</v>
      </c>
      <c r="C1262" s="10">
        <f>'Equity Fund Metrics'!G1260</f>
        <v>1.9134399166081284E-2</v>
      </c>
      <c r="D1262" s="10">
        <f>'Equity Fund Metrics'!H1260</f>
        <v>1.2370827763279246E-2</v>
      </c>
      <c r="E1262" s="10">
        <f>'Equity Fund Metrics'!I1260</f>
        <v>6.7635714028020377E-3</v>
      </c>
      <c r="F1262" s="10">
        <f>'Equity Fund Metrics'!J1260</f>
        <v>1.2709006333419348E-2</v>
      </c>
      <c r="G1262" s="36"/>
      <c r="H1262" s="10">
        <f t="array" ref="H1262">PRODUCT(1+C$8:C1262)</f>
        <v>5.2371122327833799</v>
      </c>
      <c r="I1262" s="10">
        <f t="array" ref="I1262">PRODUCT(1+D$8:D1262)</f>
        <v>2.1389167986571489</v>
      </c>
      <c r="J1262" s="10">
        <f t="array" ref="J1262">PRODUCT(1+E$8:E1262)</f>
        <v>2.5587528916761353</v>
      </c>
      <c r="K1262" s="10">
        <f t="array" ref="K1262">PRODUCT(1+F$8:F1262)</f>
        <v>2.2477338543036027</v>
      </c>
      <c r="L1262" s="36"/>
      <c r="M1262" s="10">
        <f>1-H1262/MAX(H$8:H1262)</f>
        <v>1.5504537091281079E-2</v>
      </c>
      <c r="N1262" s="10">
        <f>1-I1262/MAX(I$8:I1262)</f>
        <v>3.0826545284296736E-2</v>
      </c>
      <c r="O1262" s="10">
        <f>1-J1262/MAX(J$8:J1262)</f>
        <v>2.8772924254605314E-3</v>
      </c>
      <c r="P1262" s="10">
        <f>1-K1262/MAX(K$8:K1262)</f>
        <v>2.9935819599021141E-2</v>
      </c>
      <c r="Q1262" s="36"/>
      <c r="R1262" s="10"/>
      <c r="S1262" s="10"/>
      <c r="T1262" s="10"/>
      <c r="U1262" s="11"/>
    </row>
    <row r="1263" spans="2:21" x14ac:dyDescent="0.25">
      <c r="B1263" s="32">
        <v>44650</v>
      </c>
      <c r="C1263" s="10">
        <f>'Equity Fund Metrics'!G1261</f>
        <v>-6.6495440140916795E-3</v>
      </c>
      <c r="D1263" s="10">
        <f>'Equity Fund Metrics'!H1261</f>
        <v>-6.1747928963575838E-3</v>
      </c>
      <c r="E1263" s="10">
        <f>'Equity Fund Metrics'!I1261</f>
        <v>-4.7475111773409573E-4</v>
      </c>
      <c r="F1263" s="10">
        <f>'Equity Fund Metrics'!J1261</f>
        <v>-6.1985304522442887E-3</v>
      </c>
      <c r="G1263" s="36"/>
      <c r="H1263" s="10">
        <f t="array" ref="H1263">PRODUCT(1+C$8:C1263)</f>
        <v>5.202287824484749</v>
      </c>
      <c r="I1263" s="10">
        <f t="array" ref="I1263">PRODUCT(1+D$8:D1263)</f>
        <v>2.1257094304029009</v>
      </c>
      <c r="J1263" s="10">
        <f t="array" ref="J1263">PRODUCT(1+E$8:E1263)</f>
        <v>2.5575381208808068</v>
      </c>
      <c r="K1263" s="10">
        <f t="array" ref="K1263">PRODUCT(1+F$8:F1263)</f>
        <v>2.2338012075591616</v>
      </c>
      <c r="L1263" s="36"/>
      <c r="M1263" s="10">
        <f>1-H1263/MAX(H$8:H1263)</f>
        <v>2.2050983003566227E-2</v>
      </c>
      <c r="N1263" s="10">
        <f>1-I1263/MAX(I$8:I1263)</f>
        <v>3.6810990647813568E-2</v>
      </c>
      <c r="O1263" s="10">
        <f>1-J1263/MAX(J$8:J1263)</f>
        <v>3.3506775453996385E-3</v>
      </c>
      <c r="P1263" s="10">
        <f>1-K1263/MAX(K$8:K1263)</f>
        <v>3.5948791961867954E-2</v>
      </c>
      <c r="Q1263" s="36"/>
      <c r="R1263" s="10"/>
      <c r="S1263" s="10"/>
      <c r="T1263" s="10"/>
      <c r="U1263" s="11"/>
    </row>
    <row r="1264" spans="2:21" x14ac:dyDescent="0.25">
      <c r="B1264" s="32">
        <v>44651</v>
      </c>
      <c r="C1264" s="10">
        <f>'Equity Fund Metrics'!G1262</f>
        <v>-1.7775797863321174E-2</v>
      </c>
      <c r="D1264" s="10">
        <f>'Equity Fund Metrics'!H1262</f>
        <v>-1.5391317572946872E-2</v>
      </c>
      <c r="E1264" s="10">
        <f>'Equity Fund Metrics'!I1262</f>
        <v>-2.3844802903743023E-3</v>
      </c>
      <c r="F1264" s="10">
        <f>'Equity Fund Metrics'!J1262</f>
        <v>-1.5510541587465588E-2</v>
      </c>
      <c r="G1264" s="36"/>
      <c r="H1264" s="10">
        <f t="array" ref="H1264">PRODUCT(1+C$8:C1264)</f>
        <v>5.1098130076898913</v>
      </c>
      <c r="I1264" s="10">
        <f t="array" ref="I1264">PRODUCT(1+D$8:D1264)</f>
        <v>2.0929919614917618</v>
      </c>
      <c r="J1264" s="10">
        <f t="array" ref="J1264">PRODUCT(1+E$8:E1264)</f>
        <v>2.5514397216396856</v>
      </c>
      <c r="K1264" s="10">
        <f t="array" ref="K1264">PRODUCT(1+F$8:F1264)</f>
        <v>2.1991537410311843</v>
      </c>
      <c r="L1264" s="36"/>
      <c r="M1264" s="10">
        <f>1-H1264/MAX(H$8:H1264)</f>
        <v>3.9434807050328424E-2</v>
      </c>
      <c r="N1264" s="10">
        <f>1-I1264/MAX(I$8:I1264)</f>
        <v>5.1635738573525214E-2</v>
      </c>
      <c r="O1264" s="10">
        <f>1-J1264/MAX(J$8:J1264)</f>
        <v>5.7271682112075561E-3</v>
      </c>
      <c r="P1264" s="10">
        <f>1-K1264/MAX(K$8:K1264)</f>
        <v>5.090174831658989E-2</v>
      </c>
      <c r="Q1264" s="36"/>
      <c r="R1264" s="10"/>
      <c r="S1264" s="10"/>
      <c r="T1264" s="10"/>
      <c r="U1264" s="11"/>
    </row>
    <row r="1265" spans="2:21" x14ac:dyDescent="0.25">
      <c r="B1265" s="32">
        <v>44652</v>
      </c>
      <c r="C1265" s="10">
        <f>'Equity Fund Metrics'!G1263</f>
        <v>-1.7181321270792749E-3</v>
      </c>
      <c r="D1265" s="10">
        <f>'Equity Fund Metrics'!H1263</f>
        <v>2.8341128725990483E-3</v>
      </c>
      <c r="E1265" s="10">
        <f>'Equity Fund Metrics'!I1263</f>
        <v>-4.5522449996783232E-3</v>
      </c>
      <c r="F1265" s="10">
        <f>'Equity Fund Metrics'!J1263</f>
        <v>2.6065006226151321E-3</v>
      </c>
      <c r="G1265" s="36"/>
      <c r="H1265" s="10">
        <f t="array" ref="H1265">PRODUCT(1+C$8:C1265)</f>
        <v>5.1010336737980113</v>
      </c>
      <c r="I1265" s="10">
        <f t="array" ref="I1265">PRODUCT(1+D$8:D1265)</f>
        <v>2.0989237369520719</v>
      </c>
      <c r="J1265" s="10">
        <f t="array" ref="J1265">PRODUCT(1+E$8:E1265)</f>
        <v>2.5398249429248705</v>
      </c>
      <c r="K1265" s="10">
        <f t="array" ref="K1265">PRODUCT(1+F$8:F1265)</f>
        <v>2.2048858366264081</v>
      </c>
      <c r="L1265" s="36"/>
      <c r="M1265" s="10">
        <f>1-H1265/MAX(H$8:H1265)</f>
        <v>4.1085184968489452E-2</v>
      </c>
      <c r="N1265" s="10">
        <f>1-I1265/MAX(I$8:I1265)</f>
        <v>4.8947967212303545E-2</v>
      </c>
      <c r="O1265" s="10">
        <f>1-J1265/MAX(J$8:J1265)</f>
        <v>1.0253341738034161E-2</v>
      </c>
      <c r="P1265" s="10">
        <f>1-K1265/MAX(K$8:K1265)</f>
        <v>4.8427923132654316E-2</v>
      </c>
      <c r="Q1265" s="36"/>
      <c r="R1265" s="10"/>
      <c r="S1265" s="10"/>
      <c r="T1265" s="10"/>
      <c r="U1265" s="11"/>
    </row>
    <row r="1266" spans="2:21" ht="15.75" thickBot="1" x14ac:dyDescent="0.3">
      <c r="B1266" s="33">
        <v>44655</v>
      </c>
      <c r="C1266" s="13">
        <f>'Equity Fund Metrics'!G1264</f>
        <v>1.8243405307266203E-2</v>
      </c>
      <c r="D1266" s="13">
        <f>'Equity Fund Metrics'!H1264</f>
        <v>6.0385614909450602E-3</v>
      </c>
      <c r="E1266" s="13">
        <f>'Equity Fund Metrics'!I1264</f>
        <v>1.2204843816321143E-2</v>
      </c>
      <c r="F1266" s="13">
        <f>'Equity Fund Metrics'!J1264</f>
        <v>6.6488036817611163E-3</v>
      </c>
      <c r="G1266" s="37"/>
      <c r="H1266" s="13">
        <f t="array" ref="H1266">PRODUCT(1+C$8:C1266)</f>
        <v>5.1940938985951215</v>
      </c>
      <c r="I1266" s="13">
        <f t="array" ref="I1266">PRODUCT(1+D$8:D1266)</f>
        <v>2.1115982170024612</v>
      </c>
      <c r="J1266" s="13">
        <f t="array" ref="J1266">PRODUCT(1+E$8:E1266)</f>
        <v>2.5708231096740652</v>
      </c>
      <c r="K1266" s="13">
        <f t="array" ref="K1266">PRODUCT(1+F$8:F1266)</f>
        <v>2.2195456896948329</v>
      </c>
      <c r="L1266" s="37"/>
      <c r="M1266" s="13">
        <f>1-H1266/MAX(H$8:H1266)</f>
        <v>2.3591313342727349E-2</v>
      </c>
      <c r="N1266" s="13">
        <f>1-I1266/MAX(I$8:I1266)</f>
        <v>4.3204981031226719E-2</v>
      </c>
      <c r="O1266" s="13">
        <f>1-J1266/MAX(J$8:J1266)</f>
        <v>0</v>
      </c>
      <c r="P1266" s="13">
        <f>1-K1266/MAX(K$8:K1266)</f>
        <v>4.2101107204517541E-2</v>
      </c>
      <c r="Q1266" s="37"/>
      <c r="R1266" s="13"/>
      <c r="S1266" s="13"/>
      <c r="T1266" s="13"/>
      <c r="U126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 Fund Metrics</vt:lpstr>
      <vt:lpstr>Helper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2022-04-04T15:04:36Z</dcterms:created>
  <dcterms:modified xsi:type="dcterms:W3CDTF">2022-04-11T14:36:42Z</dcterms:modified>
</cp:coreProperties>
</file>