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aledu-my.sharepoint.com/personal/msramirezgo_unal_edu_co/Documents/Oliver Pardo/VAR_VEC-2023/Quarterly Forecasting/"/>
    </mc:Choice>
  </mc:AlternateContent>
  <xr:revisionPtr revIDLastSave="367" documentId="13_ncr:1_{E745283E-EFC1-4155-822F-BC1E14BD8D62}" xr6:coauthVersionLast="47" xr6:coauthVersionMax="47" xr10:uidLastSave="{B49A794D-5B69-4B04-84D3-057DA1D43BF4}"/>
  <bookViews>
    <workbookView xWindow="-120" yWindow="-120" windowWidth="29040" windowHeight="15720" firstSheet="3" activeTab="4" xr2:uid="{00000000-000D-0000-FFFF-FFFF00000000}"/>
  </bookViews>
  <sheets>
    <sheet name="Revenue Current" sheetId="9" r:id="rId1"/>
    <sheet name="Total Revenue and Grants" sheetId="7" r:id="rId2"/>
    <sheet name="Expenditure Current" sheetId="8" r:id="rId3"/>
    <sheet name="Total Expenditure" sheetId="1" r:id="rId4"/>
    <sheet name="Yearly" sheetId="10" r:id="rId5"/>
    <sheet name="Revenue Current Yearly" sheetId="11" r:id="rId6"/>
    <sheet name="Total Revenue and Grants Yearly" sheetId="12" r:id="rId7"/>
    <sheet name="Expenditure Current Yearly" sheetId="13" r:id="rId8"/>
    <sheet name=" Total Expenditure Yearly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4" l="1"/>
  <c r="C27" i="14"/>
  <c r="D26" i="14"/>
  <c r="C26" i="14"/>
  <c r="D25" i="14"/>
  <c r="C25" i="14"/>
  <c r="D24" i="14"/>
  <c r="C24" i="14"/>
  <c r="D23" i="14"/>
  <c r="C23" i="14"/>
  <c r="D27" i="13"/>
  <c r="C27" i="13"/>
  <c r="D26" i="13"/>
  <c r="C26" i="13"/>
  <c r="D25" i="13"/>
  <c r="C25" i="13"/>
  <c r="D24" i="13"/>
  <c r="C24" i="13"/>
  <c r="D23" i="13"/>
  <c r="C23" i="13"/>
  <c r="D27" i="12"/>
  <c r="D25" i="12"/>
  <c r="C24" i="12"/>
  <c r="D23" i="12"/>
  <c r="C23" i="12"/>
  <c r="C26" i="12"/>
  <c r="D24" i="12"/>
  <c r="D25" i="11"/>
  <c r="D26" i="11"/>
  <c r="D27" i="11"/>
  <c r="D24" i="11"/>
  <c r="C25" i="11"/>
  <c r="C26" i="11"/>
  <c r="C27" i="11"/>
  <c r="C24" i="11"/>
  <c r="D23" i="11"/>
  <c r="C23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4" i="10"/>
  <c r="D3" i="10"/>
  <c r="D2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D5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25" i="12" l="1"/>
  <c r="D26" i="12"/>
  <c r="C27" i="12"/>
  <c r="E105" i="9"/>
  <c r="D105" i="9"/>
  <c r="E104" i="9"/>
  <c r="D104" i="9"/>
  <c r="E103" i="9"/>
  <c r="D103" i="9"/>
  <c r="E102" i="9"/>
  <c r="D102" i="9"/>
  <c r="E101" i="9"/>
  <c r="D101" i="9"/>
  <c r="E100" i="9"/>
  <c r="D100" i="9"/>
  <c r="E99" i="9"/>
  <c r="D99" i="9"/>
  <c r="E98" i="9"/>
  <c r="D98" i="9"/>
  <c r="E97" i="9"/>
  <c r="D97" i="9"/>
  <c r="E96" i="9"/>
  <c r="D96" i="9"/>
  <c r="E95" i="9"/>
  <c r="D95" i="9"/>
  <c r="E94" i="9"/>
  <c r="D94" i="9"/>
  <c r="E93" i="9"/>
  <c r="D93" i="9"/>
  <c r="E92" i="9"/>
  <c r="D92" i="9"/>
  <c r="E91" i="9"/>
  <c r="D91" i="9"/>
  <c r="E105" i="8"/>
  <c r="D105" i="8"/>
  <c r="E104" i="8"/>
  <c r="D104" i="8"/>
  <c r="E103" i="8"/>
  <c r="D103" i="8"/>
  <c r="E102" i="8"/>
  <c r="D102" i="8"/>
  <c r="E101" i="8"/>
  <c r="D101" i="8"/>
  <c r="E100" i="8"/>
  <c r="D100" i="8"/>
  <c r="E99" i="8"/>
  <c r="D99" i="8"/>
  <c r="E98" i="8"/>
  <c r="D98" i="8"/>
  <c r="E97" i="8"/>
  <c r="D97" i="8"/>
  <c r="E96" i="8"/>
  <c r="D96" i="8"/>
  <c r="E95" i="8"/>
  <c r="D95" i="8"/>
  <c r="E94" i="8"/>
  <c r="D94" i="8"/>
  <c r="E93" i="8"/>
  <c r="D93" i="8"/>
  <c r="E92" i="8"/>
  <c r="D92" i="8"/>
  <c r="E91" i="8"/>
  <c r="D91" i="8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1" i="1"/>
  <c r="D91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92" i="1"/>
  <c r="D94" i="1"/>
  <c r="D93" i="1"/>
  <c r="D92" i="1"/>
  <c r="D95" i="1"/>
  <c r="D96" i="1"/>
  <c r="D97" i="1"/>
  <c r="D98" i="1"/>
  <c r="D99" i="1"/>
  <c r="D100" i="1"/>
  <c r="D101" i="1"/>
  <c r="D102" i="1"/>
  <c r="D103" i="1"/>
  <c r="D104" i="1"/>
  <c r="D105" i="1"/>
</calcChain>
</file>

<file path=xl/sharedStrings.xml><?xml version="1.0" encoding="utf-8"?>
<sst xmlns="http://schemas.openxmlformats.org/spreadsheetml/2006/main" count="461" uniqueCount="117">
  <si>
    <t>Lower CI</t>
  </si>
  <si>
    <t>Upper CI</t>
  </si>
  <si>
    <t>Date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</si>
  <si>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</si>
  <si>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</si>
  <si>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</si>
  <si>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</si>
  <si>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</si>
  <si>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</si>
  <si>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</si>
  <si>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</si>
  <si>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</si>
  <si>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</si>
  <si>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</si>
  <si>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</si>
  <si>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</si>
  <si>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</si>
  <si>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</si>
  <si>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</si>
  <si>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</si>
  <si>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</si>
  <si>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</si>
  <si>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</si>
  <si>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</si>
  <si>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</si>
  <si>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</si>
  <si>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</si>
  <si>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</si>
  <si>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</si>
  <si>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</si>
  <si>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</si>
  <si>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</si>
  <si>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</si>
  <si>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</si>
  <si>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</si>
  <si>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</si>
  <si>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</si>
  <si>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</si>
  <si>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</si>
  <si>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</si>
  <si>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</si>
  <si>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</si>
  <si>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</si>
  <si>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</si>
  <si>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</si>
  <si>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</si>
  <si>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</si>
  <si>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</si>
  <si>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</si>
  <si>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</si>
  <si>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</si>
  <si>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</si>
  <si>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</si>
  <si>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</si>
  <si>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</si>
  <si>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</si>
  <si>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</si>
  <si>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</si>
  <si>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</si>
  <si>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</si>
  <si>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</si>
  <si>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</si>
  <si>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</si>
  <si>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</si>
  <si>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</si>
  <si>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</si>
  <si>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</si>
  <si>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</si>
  <si>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</si>
  <si>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</si>
  <si>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</si>
  <si>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</si>
  <si>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</si>
  <si>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</si>
  <si>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</si>
  <si>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</si>
  <si>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</si>
  <si>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</si>
  <si>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</si>
  <si>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</si>
  <si>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</si>
  <si>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</si>
  <si>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</si>
  <si>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</si>
  <si>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</si>
  <si>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</si>
  <si>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</si>
  <si>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</si>
  <si>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</si>
  <si>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</si>
  <si>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</si>
  <si>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</si>
  <si>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</si>
  <si>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</si>
  <si>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2022-Q4</t>
  </si>
  <si>
    <t>2023-Q1</t>
  </si>
  <si>
    <t>2023-Q2</t>
  </si>
  <si>
    <t>2023-Q4</t>
  </si>
  <si>
    <t>2024-Q1</t>
  </si>
  <si>
    <t>2024-Q2</t>
  </si>
  <si>
    <t>2023-Q3</t>
  </si>
  <si>
    <t>2024-Q3</t>
  </si>
  <si>
    <t>2024-Q4</t>
  </si>
  <si>
    <t>2025-Q1</t>
  </si>
  <si>
    <t>2025-Q2</t>
  </si>
  <si>
    <t>2025-Q3</t>
  </si>
  <si>
    <t>2025-Q4</t>
  </si>
  <si>
    <t>AIC</t>
  </si>
  <si>
    <t xml:space="preserve">Revenue Current </t>
  </si>
  <si>
    <t>GDP</t>
  </si>
  <si>
    <t>Total Revenue and Grants</t>
  </si>
  <si>
    <t>Expenditure Current</t>
  </si>
  <si>
    <t>Total Expenditure</t>
  </si>
  <si>
    <t>Year</t>
  </si>
  <si>
    <t>Revenue Current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</si>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</sst>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Revenue Current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Current'!$B$1</c:f>
              <c:strCache>
                <c:ptCount val="1"/>
                <c:pt idx="0">
                  <c:v>Revenue Current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'Revenue Current'!$A$2:$A$105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'Revenue Current'!$B$2:$B$105</c:f>
              <c:numCache>
                <c:formatCode>0.000</c:formatCode>
                <c:ptCount val="104"/>
                <c:pt idx="0">
                  <c:v>106.54600000000005</c:v>
                </c:pt>
                <c:pt idx="1">
                  <c:v>81.504000000000033</c:v>
                </c:pt>
                <c:pt idx="2">
                  <c:v>82.832000000000008</c:v>
                </c:pt>
                <c:pt idx="3">
                  <c:v>78.911999999999978</c:v>
                </c:pt>
                <c:pt idx="4">
                  <c:v>95.540999999999983</c:v>
                </c:pt>
                <c:pt idx="5">
                  <c:v>92.420999999999992</c:v>
                </c:pt>
                <c:pt idx="6">
                  <c:v>87.825999999999965</c:v>
                </c:pt>
                <c:pt idx="7">
                  <c:v>96.265000000000015</c:v>
                </c:pt>
                <c:pt idx="8">
                  <c:v>125.86100000000005</c:v>
                </c:pt>
                <c:pt idx="9">
                  <c:v>99.787999999999997</c:v>
                </c:pt>
                <c:pt idx="10">
                  <c:v>98.475999999999985</c:v>
                </c:pt>
                <c:pt idx="11">
                  <c:v>101.63200000000003</c:v>
                </c:pt>
                <c:pt idx="12">
                  <c:v>111.76999999999995</c:v>
                </c:pt>
                <c:pt idx="13">
                  <c:v>100.99400000000001</c:v>
                </c:pt>
                <c:pt idx="14">
                  <c:v>104.18700000000001</c:v>
                </c:pt>
                <c:pt idx="15">
                  <c:v>104.87099999999998</c:v>
                </c:pt>
                <c:pt idx="16">
                  <c:v>123.31899999999995</c:v>
                </c:pt>
                <c:pt idx="17">
                  <c:v>110.58500000000001</c:v>
                </c:pt>
                <c:pt idx="18">
                  <c:v>118.92500000000003</c:v>
                </c:pt>
                <c:pt idx="19">
                  <c:v>109.16399999999997</c:v>
                </c:pt>
                <c:pt idx="20">
                  <c:v>117.55400000000004</c:v>
                </c:pt>
                <c:pt idx="21">
                  <c:v>130.97300000000001</c:v>
                </c:pt>
                <c:pt idx="22">
                  <c:v>128.565</c:v>
                </c:pt>
                <c:pt idx="23">
                  <c:v>134.37800000000001</c:v>
                </c:pt>
                <c:pt idx="24">
                  <c:v>135.904</c:v>
                </c:pt>
                <c:pt idx="25">
                  <c:v>138.42400000000006</c:v>
                </c:pt>
                <c:pt idx="26">
                  <c:v>140.78799999999998</c:v>
                </c:pt>
                <c:pt idx="27">
                  <c:v>150.83300000000003</c:v>
                </c:pt>
                <c:pt idx="28">
                  <c:v>156.41999999999993</c:v>
                </c:pt>
                <c:pt idx="29">
                  <c:v>180.51800000000003</c:v>
                </c:pt>
                <c:pt idx="30">
                  <c:v>157.43100000000001</c:v>
                </c:pt>
                <c:pt idx="31">
                  <c:v>157.09600000000003</c:v>
                </c:pt>
                <c:pt idx="32">
                  <c:v>177.25399999999999</c:v>
                </c:pt>
                <c:pt idx="33">
                  <c:v>194.25899999999993</c:v>
                </c:pt>
                <c:pt idx="34">
                  <c:v>202.17600000000002</c:v>
                </c:pt>
                <c:pt idx="35">
                  <c:v>158.65500000000003</c:v>
                </c:pt>
                <c:pt idx="36">
                  <c:v>157.51169928000004</c:v>
                </c:pt>
                <c:pt idx="37">
                  <c:v>169.68681117999995</c:v>
                </c:pt>
                <c:pt idx="38">
                  <c:v>168.90864814000003</c:v>
                </c:pt>
                <c:pt idx="39">
                  <c:v>164.16701338000004</c:v>
                </c:pt>
                <c:pt idx="40">
                  <c:v>193.96968968000007</c:v>
                </c:pt>
                <c:pt idx="41">
                  <c:v>195.46830254999995</c:v>
                </c:pt>
                <c:pt idx="42">
                  <c:v>176.13721442488068</c:v>
                </c:pt>
                <c:pt idx="43">
                  <c:v>188.19294316000006</c:v>
                </c:pt>
                <c:pt idx="44">
                  <c:v>206.35791264000002</c:v>
                </c:pt>
                <c:pt idx="45">
                  <c:v>188.59719268999996</c:v>
                </c:pt>
                <c:pt idx="46">
                  <c:v>200.44267808000004</c:v>
                </c:pt>
                <c:pt idx="47">
                  <c:v>191.5882928800001</c:v>
                </c:pt>
                <c:pt idx="48">
                  <c:v>215.2404041100001</c:v>
                </c:pt>
                <c:pt idx="49">
                  <c:v>202.88877569000002</c:v>
                </c:pt>
                <c:pt idx="50">
                  <c:v>196.9361549600001</c:v>
                </c:pt>
                <c:pt idx="51">
                  <c:v>210.53618883999994</c:v>
                </c:pt>
                <c:pt idx="52">
                  <c:v>204.0006092400001</c:v>
                </c:pt>
                <c:pt idx="53">
                  <c:v>226.29757847000005</c:v>
                </c:pt>
                <c:pt idx="54">
                  <c:v>204.88880079999993</c:v>
                </c:pt>
                <c:pt idx="55">
                  <c:v>216.39340139000001</c:v>
                </c:pt>
                <c:pt idx="56">
                  <c:v>218.32453956999996</c:v>
                </c:pt>
                <c:pt idx="57">
                  <c:v>241.09448964000003</c:v>
                </c:pt>
                <c:pt idx="58">
                  <c:v>242.26563939099992</c:v>
                </c:pt>
                <c:pt idx="59">
                  <c:v>209.9837844599999</c:v>
                </c:pt>
                <c:pt idx="60">
                  <c:v>267.45616667000013</c:v>
                </c:pt>
                <c:pt idx="61">
                  <c:v>250.22814484000003</c:v>
                </c:pt>
                <c:pt idx="62">
                  <c:v>253.94805741000002</c:v>
                </c:pt>
                <c:pt idx="63">
                  <c:v>222.35312109999992</c:v>
                </c:pt>
                <c:pt idx="64">
                  <c:v>246.35687975999994</c:v>
                </c:pt>
                <c:pt idx="65">
                  <c:v>258.19464794999999</c:v>
                </c:pt>
                <c:pt idx="66">
                  <c:v>270.88363899999996</c:v>
                </c:pt>
                <c:pt idx="67">
                  <c:v>227.14145874000002</c:v>
                </c:pt>
                <c:pt idx="68">
                  <c:v>247.80900788999998</c:v>
                </c:pt>
                <c:pt idx="69">
                  <c:v>281.27521624000002</c:v>
                </c:pt>
                <c:pt idx="70">
                  <c:v>260.84192627000004</c:v>
                </c:pt>
                <c:pt idx="71">
                  <c:v>258.00426208999994</c:v>
                </c:pt>
                <c:pt idx="72">
                  <c:v>287.86453072000012</c:v>
                </c:pt>
                <c:pt idx="73">
                  <c:v>307.71921977999989</c:v>
                </c:pt>
                <c:pt idx="74">
                  <c:v>283.02350774000013</c:v>
                </c:pt>
                <c:pt idx="75">
                  <c:v>260.76165751999991</c:v>
                </c:pt>
                <c:pt idx="76">
                  <c:v>292.61162050000019</c:v>
                </c:pt>
                <c:pt idx="77">
                  <c:v>303.14085363999988</c:v>
                </c:pt>
                <c:pt idx="78">
                  <c:v>282.24866256999991</c:v>
                </c:pt>
                <c:pt idx="79">
                  <c:v>269.69875774999997</c:v>
                </c:pt>
                <c:pt idx="80">
                  <c:v>286.86086921000009</c:v>
                </c:pt>
                <c:pt idx="81">
                  <c:v>195.66436861</c:v>
                </c:pt>
                <c:pt idx="82">
                  <c:v>227.44431289999989</c:v>
                </c:pt>
                <c:pt idx="83">
                  <c:v>234.25152678000003</c:v>
                </c:pt>
                <c:pt idx="84">
                  <c:v>217.23333557000001</c:v>
                </c:pt>
                <c:pt idx="85">
                  <c:v>275.68580537000014</c:v>
                </c:pt>
                <c:pt idx="86">
                  <c:v>295.49925432000009</c:v>
                </c:pt>
                <c:pt idx="87">
                  <c:v>293.50148824999985</c:v>
                </c:pt>
                <c:pt idx="88">
                  <c:v>300.28880201999988</c:v>
                </c:pt>
                <c:pt idx="89">
                  <c:v>303.48246922000004</c:v>
                </c:pt>
                <c:pt idx="90">
                  <c:v>314.09308978678251</c:v>
                </c:pt>
                <c:pt idx="91">
                  <c:v>297.71308485042721</c:v>
                </c:pt>
                <c:pt idx="92">
                  <c:v>304.80841721572102</c:v>
                </c:pt>
                <c:pt idx="93">
                  <c:v>319.37638513167741</c:v>
                </c:pt>
                <c:pt idx="94">
                  <c:v>324.43976026407194</c:v>
                </c:pt>
                <c:pt idx="95">
                  <c:v>321.73746859918219</c:v>
                </c:pt>
                <c:pt idx="96">
                  <c:v>325.52375629814122</c:v>
                </c:pt>
                <c:pt idx="97">
                  <c:v>334.74288032375983</c:v>
                </c:pt>
                <c:pt idx="98">
                  <c:v>340.50209234044354</c:v>
                </c:pt>
                <c:pt idx="99">
                  <c:v>342.38689071356288</c:v>
                </c:pt>
                <c:pt idx="100">
                  <c:v>346.32576006112777</c:v>
                </c:pt>
                <c:pt idx="101">
                  <c:v>353.0852912129256</c:v>
                </c:pt>
                <c:pt idx="102">
                  <c:v>358.88925347107011</c:v>
                </c:pt>
                <c:pt idx="103">
                  <c:v>362.85190057005013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11A-4839-81ED-4396F4EDA8A6}"/>
            </c:ext>
          </c:extLst>
        </c:ser>
        <c:ser>
          <c:idx val="2"/>
          <c:order val="2"/>
          <c:tx>
            <c:strRef>
              <c:f>'Revenue Current'!$D$1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'Revenue Current'!$A$2:$A$105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'Revenue Current'!$D$2:$D$105</c:f>
              <c:numCache>
                <c:formatCode>0.000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303.48246922000004</c:v>
                </c:pt>
                <c:pt idx="90">
                  <c:v>280.86179043893441</c:v>
                </c:pt>
                <c:pt idx="91">
                  <c:v>264.17841417040751</c:v>
                </c:pt>
                <c:pt idx="92">
                  <c:v>271.37236897761323</c:v>
                </c:pt>
                <c:pt idx="93">
                  <c:v>286.00903436554324</c:v>
                </c:pt>
                <c:pt idx="94">
                  <c:v>291.09176316612303</c:v>
                </c:pt>
                <c:pt idx="95">
                  <c:v>288.25110509493015</c:v>
                </c:pt>
                <c:pt idx="96">
                  <c:v>292.0028790964526</c:v>
                </c:pt>
                <c:pt idx="97">
                  <c:v>301.24532441398935</c:v>
                </c:pt>
                <c:pt idx="98">
                  <c:v>306.90580189982518</c:v>
                </c:pt>
                <c:pt idx="99">
                  <c:v>308.43470447815264</c:v>
                </c:pt>
                <c:pt idx="100">
                  <c:v>312.26406938739132</c:v>
                </c:pt>
                <c:pt idx="101">
                  <c:v>318.94053256607322</c:v>
                </c:pt>
                <c:pt idx="102">
                  <c:v>324.61588974861002</c:v>
                </c:pt>
                <c:pt idx="103">
                  <c:v>328.34898362184236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A-4839-81ED-4396F4EDA8A6}"/>
            </c:ext>
          </c:extLst>
        </c:ser>
        <c:ser>
          <c:idx val="3"/>
          <c:order val="3"/>
          <c:tx>
            <c:strRef>
              <c:f>'Revenue Current'!$E$1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'Revenue Current'!$A$2:$A$105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'Revenue Current'!$E$2:$E$105</c:f>
              <c:numCache>
                <c:formatCode>0.000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303.48246922000004</c:v>
                </c:pt>
                <c:pt idx="90">
                  <c:v>347.32438913463062</c:v>
                </c:pt>
                <c:pt idx="91">
                  <c:v>331.24775553044691</c:v>
                </c:pt>
                <c:pt idx="92">
                  <c:v>338.24446545382881</c:v>
                </c:pt>
                <c:pt idx="93">
                  <c:v>352.74373589781158</c:v>
                </c:pt>
                <c:pt idx="94">
                  <c:v>357.78775736202084</c:v>
                </c:pt>
                <c:pt idx="95">
                  <c:v>355.22383210343423</c:v>
                </c:pt>
                <c:pt idx="96">
                  <c:v>359.04463349982984</c:v>
                </c:pt>
                <c:pt idx="97">
                  <c:v>368.24043623353032</c:v>
                </c:pt>
                <c:pt idx="98">
                  <c:v>374.0983827810619</c:v>
                </c:pt>
                <c:pt idx="99">
                  <c:v>376.33907694897312</c:v>
                </c:pt>
                <c:pt idx="100">
                  <c:v>380.38745073486422</c:v>
                </c:pt>
                <c:pt idx="101">
                  <c:v>387.23004985977798</c:v>
                </c:pt>
                <c:pt idx="102">
                  <c:v>393.1626171935302</c:v>
                </c:pt>
                <c:pt idx="103">
                  <c:v>397.3548175182579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A-4839-81ED-4396F4EDA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'Revenue Current'!$C$1</c15:sqref>
                        </c15:formulaRef>
                      </c:ext>
                    </c:extLst>
                    <c:strCache>
                      <c:ptCount val="1"/>
                      <c:pt idx="0">
                        <c:v>GDP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'Revenue Current'!$A$2:$A$105</c15:sqref>
                        </c15:formulaRef>
                      </c:ext>
                    </c:extLst>
                    <c:strCache>
                      <c:ptCount val="104"/>
                      <c:pt idx="0">
                        <c:v>2000-Q1</c:v>
                      </c:pt>
                      <c:pt idx="1">
                        <c:v>2000-Q2</c:v>
                      </c:pt>
                      <c:pt idx="2">
                        <c:v>2000-Q3</c:v>
                      </c:pt>
                      <c:pt idx="3">
                        <c:v>2000-Q4</c:v>
                      </c:pt>
                      <c:pt idx="4">
                        <c:v>2001-Q1</c:v>
                      </c:pt>
                      <c:pt idx="5">
                        <c:v>2001-Q2</c:v>
                      </c:pt>
                      <c:pt idx="6">
                        <c:v>2001-Q3</c:v>
                      </c:pt>
                      <c:pt idx="7">
                        <c:v>2001-Q4</c:v>
                      </c:pt>
                      <c:pt idx="8">
                        <c:v>2002-Q1</c:v>
                      </c:pt>
                      <c:pt idx="9">
                        <c:v>2002-Q2</c:v>
                      </c:pt>
                      <c:pt idx="10">
                        <c:v>2002-Q3</c:v>
                      </c:pt>
                      <c:pt idx="11">
                        <c:v>2002-Q4</c:v>
                      </c:pt>
                      <c:pt idx="12">
                        <c:v>2003-Q1</c:v>
                      </c:pt>
                      <c:pt idx="13">
                        <c:v>2003-Q2</c:v>
                      </c:pt>
                      <c:pt idx="14">
                        <c:v>2003-Q3</c:v>
                      </c:pt>
                      <c:pt idx="15">
                        <c:v>2003-Q4</c:v>
                      </c:pt>
                      <c:pt idx="16">
                        <c:v>2004-Q1</c:v>
                      </c:pt>
                      <c:pt idx="17">
                        <c:v>2004-Q2</c:v>
                      </c:pt>
                      <c:pt idx="18">
                        <c:v>2004-Q3</c:v>
                      </c:pt>
                      <c:pt idx="19">
                        <c:v>2004-Q4</c:v>
                      </c:pt>
                      <c:pt idx="20">
                        <c:v>2005-Q1</c:v>
                      </c:pt>
                      <c:pt idx="21">
                        <c:v>2005-Q2</c:v>
                      </c:pt>
                      <c:pt idx="22">
                        <c:v>2005-Q3</c:v>
                      </c:pt>
                      <c:pt idx="23">
                        <c:v>2005-Q4</c:v>
                      </c:pt>
                      <c:pt idx="24">
                        <c:v>2006-Q1</c:v>
                      </c:pt>
                      <c:pt idx="25">
                        <c:v>2006-Q2</c:v>
                      </c:pt>
                      <c:pt idx="26">
                        <c:v>2006-Q3</c:v>
                      </c:pt>
                      <c:pt idx="27">
                        <c:v>2006-Q4</c:v>
                      </c:pt>
                      <c:pt idx="28">
                        <c:v>2007-Q1</c:v>
                      </c:pt>
                      <c:pt idx="29">
                        <c:v>2007-Q2</c:v>
                      </c:pt>
                      <c:pt idx="30">
                        <c:v>2007-Q3</c:v>
                      </c:pt>
                      <c:pt idx="31">
                        <c:v>2007-Q4</c:v>
                      </c:pt>
                      <c:pt idx="32">
                        <c:v>2008-Q1</c:v>
                      </c:pt>
                      <c:pt idx="33">
                        <c:v>2008-Q2</c:v>
                      </c:pt>
                      <c:pt idx="34">
                        <c:v>2008-Q3</c:v>
                      </c:pt>
                      <c:pt idx="35">
                        <c:v>2008-Q4</c:v>
                      </c:pt>
                      <c:pt idx="36">
                        <c:v>2009-Q1</c:v>
                      </c:pt>
                      <c:pt idx="37">
                        <c:v>2009-Q2</c:v>
                      </c:pt>
                      <c:pt idx="38">
                        <c:v>2009-Q3</c:v>
                      </c:pt>
                      <c:pt idx="39">
                        <c:v>2009-Q4</c:v>
                      </c:pt>
                      <c:pt idx="40">
                        <c:v>2010-Q1</c:v>
                      </c:pt>
                      <c:pt idx="41">
                        <c:v>2010-Q2</c:v>
                      </c:pt>
                      <c:pt idx="42">
                        <c:v>2010-Q3</c:v>
                      </c:pt>
                      <c:pt idx="43">
                        <c:v>2010-Q4</c:v>
                      </c:pt>
                      <c:pt idx="44">
                        <c:v>2011-Q1</c:v>
                      </c:pt>
                      <c:pt idx="45">
                        <c:v>2011-Q2</c:v>
                      </c:pt>
                      <c:pt idx="46">
                        <c:v>2011-Q3</c:v>
                      </c:pt>
                      <c:pt idx="47">
                        <c:v>2011-Q4</c:v>
                      </c:pt>
                      <c:pt idx="48">
                        <c:v>2012-Q1</c:v>
                      </c:pt>
                      <c:pt idx="49">
                        <c:v>2012-Q2</c:v>
                      </c:pt>
                      <c:pt idx="50">
                        <c:v>2012-Q3</c:v>
                      </c:pt>
                      <c:pt idx="51">
                        <c:v>2012-Q4</c:v>
                      </c:pt>
                      <c:pt idx="52">
                        <c:v>2013-Q1</c:v>
                      </c:pt>
                      <c:pt idx="53">
                        <c:v>2013-Q2</c:v>
                      </c:pt>
                      <c:pt idx="54">
                        <c:v>2013-Q3</c:v>
                      </c:pt>
                      <c:pt idx="55">
                        <c:v>2013-Q4</c:v>
                      </c:pt>
                      <c:pt idx="56">
                        <c:v>2014-Q1</c:v>
                      </c:pt>
                      <c:pt idx="57">
                        <c:v>2014-Q2</c:v>
                      </c:pt>
                      <c:pt idx="58">
                        <c:v>2014-Q3</c:v>
                      </c:pt>
                      <c:pt idx="59">
                        <c:v>2014-Q4</c:v>
                      </c:pt>
                      <c:pt idx="60">
                        <c:v>2015-Q1</c:v>
                      </c:pt>
                      <c:pt idx="61">
                        <c:v>2015-Q2</c:v>
                      </c:pt>
                      <c:pt idx="62">
                        <c:v>2015-Q3</c:v>
                      </c:pt>
                      <c:pt idx="63">
                        <c:v>2015-Q4</c:v>
                      </c:pt>
                      <c:pt idx="64">
                        <c:v>2016-Q1</c:v>
                      </c:pt>
                      <c:pt idx="65">
                        <c:v>2016-Q2</c:v>
                      </c:pt>
                      <c:pt idx="66">
                        <c:v>2016-Q3</c:v>
                      </c:pt>
                      <c:pt idx="67">
                        <c:v>2016-Q4</c:v>
                      </c:pt>
                      <c:pt idx="68">
                        <c:v>2017-Q1</c:v>
                      </c:pt>
                      <c:pt idx="69">
                        <c:v>2017-Q2</c:v>
                      </c:pt>
                      <c:pt idx="70">
                        <c:v>2017-Q3</c:v>
                      </c:pt>
                      <c:pt idx="71">
                        <c:v>2017-Q4</c:v>
                      </c:pt>
                      <c:pt idx="72">
                        <c:v>2018-Q1</c:v>
                      </c:pt>
                      <c:pt idx="73">
                        <c:v>2018-Q2</c:v>
                      </c:pt>
                      <c:pt idx="74">
                        <c:v>2018-Q3</c:v>
                      </c:pt>
                      <c:pt idx="75">
                        <c:v>2018-Q4</c:v>
                      </c:pt>
                      <c:pt idx="76">
                        <c:v>2019-Q1</c:v>
                      </c:pt>
                      <c:pt idx="77">
                        <c:v>2019-Q2</c:v>
                      </c:pt>
                      <c:pt idx="78">
                        <c:v>2019-Q3</c:v>
                      </c:pt>
                      <c:pt idx="79">
                        <c:v>2019-Q4</c:v>
                      </c:pt>
                      <c:pt idx="80">
                        <c:v>2020-Q1</c:v>
                      </c:pt>
                      <c:pt idx="81">
                        <c:v>2020-Q2</c:v>
                      </c:pt>
                      <c:pt idx="82">
                        <c:v>2020-Q3</c:v>
                      </c:pt>
                      <c:pt idx="83">
                        <c:v>2020-Q4</c:v>
                      </c:pt>
                      <c:pt idx="84">
                        <c:v>2021-Q1</c:v>
                      </c:pt>
                      <c:pt idx="85">
                        <c:v>2021-Q2</c:v>
                      </c:pt>
                      <c:pt idx="86">
                        <c:v>2021-Q3</c:v>
                      </c:pt>
                      <c:pt idx="87">
                        <c:v>2021-Q4</c:v>
                      </c:pt>
                      <c:pt idx="88">
                        <c:v>2022-Q1</c:v>
                      </c:pt>
                      <c:pt idx="89">
                        <c:v>2022-Q2</c:v>
                      </c:pt>
                      <c:pt idx="90">
                        <c:v>2022-Q3</c:v>
                      </c:pt>
                      <c:pt idx="91">
                        <c:v>2022-Q4</c:v>
                      </c:pt>
                      <c:pt idx="92">
                        <c:v>2023-Q1</c:v>
                      </c:pt>
                      <c:pt idx="93">
                        <c:v>2023-Q2</c:v>
                      </c:pt>
                      <c:pt idx="94">
                        <c:v>2023-Q3</c:v>
                      </c:pt>
                      <c:pt idx="95">
                        <c:v>2023-Q4</c:v>
                      </c:pt>
                      <c:pt idx="96">
                        <c:v>2024-Q1</c:v>
                      </c:pt>
                      <c:pt idx="97">
                        <c:v>2024-Q2</c:v>
                      </c:pt>
                      <c:pt idx="98">
                        <c:v>2024-Q3</c:v>
                      </c:pt>
                      <c:pt idx="99">
                        <c:v>2024-Q4</c:v>
                      </c:pt>
                      <c:pt idx="100">
                        <c:v>2025-Q1</c:v>
                      </c:pt>
                      <c:pt idx="101">
                        <c:v>2025-Q2</c:v>
                      </c:pt>
                      <c:pt idx="102">
                        <c:v>2025-Q3</c:v>
                      </c:pt>
                      <c:pt idx="103">
                        <c:v>2025-Q4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'Revenue Current'!$C$2:$C$105</c15:sqref>
                        </c15:formulaRef>
                      </c:ext>
                    </c:extLst>
                    <c:numCache>
                      <c:formatCode>0.000</c:formatCode>
                      <c:ptCount val="104"/>
                      <c:pt idx="0">
                        <c:v>628.85799999999995</c:v>
                      </c:pt>
                      <c:pt idx="1">
                        <c:v>547.76000000000022</c:v>
                      </c:pt>
                      <c:pt idx="2">
                        <c:v>460.26599999999979</c:v>
                      </c:pt>
                      <c:pt idx="3">
                        <c:v>607.53800000000001</c:v>
                      </c:pt>
                      <c:pt idx="4">
                        <c:v>626.04899999999975</c:v>
                      </c:pt>
                      <c:pt idx="5">
                        <c:v>603.12599999999998</c:v>
                      </c:pt>
                      <c:pt idx="6">
                        <c:v>507.62699999999995</c:v>
                      </c:pt>
                      <c:pt idx="7">
                        <c:v>591.54300000000001</c:v>
                      </c:pt>
                      <c:pt idx="8">
                        <c:v>659.77199999999982</c:v>
                      </c:pt>
                      <c:pt idx="9">
                        <c:v>627.21800000000019</c:v>
                      </c:pt>
                      <c:pt idx="10">
                        <c:v>535.29599999999982</c:v>
                      </c:pt>
                      <c:pt idx="11">
                        <c:v>655.42599999999982</c:v>
                      </c:pt>
                      <c:pt idx="12">
                        <c:v>718.18900000000031</c:v>
                      </c:pt>
                      <c:pt idx="13">
                        <c:v>661.15100000000029</c:v>
                      </c:pt>
                      <c:pt idx="14">
                        <c:v>563.19100000000003</c:v>
                      </c:pt>
                      <c:pt idx="15">
                        <c:v>667.15499999999997</c:v>
                      </c:pt>
                      <c:pt idx="16">
                        <c:v>762.39999999999975</c:v>
                      </c:pt>
                      <c:pt idx="17">
                        <c:v>711.36</c:v>
                      </c:pt>
                      <c:pt idx="18">
                        <c:v>592.40000000000009</c:v>
                      </c:pt>
                      <c:pt idx="19">
                        <c:v>699.43999999999994</c:v>
                      </c:pt>
                      <c:pt idx="20">
                        <c:v>827.50999999999988</c:v>
                      </c:pt>
                      <c:pt idx="21">
                        <c:v>748.577</c:v>
                      </c:pt>
                      <c:pt idx="22">
                        <c:v>615.52799999999991</c:v>
                      </c:pt>
                      <c:pt idx="23">
                        <c:v>745.42299999999989</c:v>
                      </c:pt>
                      <c:pt idx="24">
                        <c:v>865.76200000000006</c:v>
                      </c:pt>
                      <c:pt idx="25">
                        <c:v>806.76600000000008</c:v>
                      </c:pt>
                      <c:pt idx="26">
                        <c:v>706.2320000000002</c:v>
                      </c:pt>
                      <c:pt idx="27">
                        <c:v>798.68199999999979</c:v>
                      </c:pt>
                      <c:pt idx="28">
                        <c:v>913.76299999999969</c:v>
                      </c:pt>
                      <c:pt idx="29">
                        <c:v>872.37799999999982</c:v>
                      </c:pt>
                      <c:pt idx="30">
                        <c:v>757.65699999999958</c:v>
                      </c:pt>
                      <c:pt idx="31">
                        <c:v>852.88699999999994</c:v>
                      </c:pt>
                      <c:pt idx="32">
                        <c:v>922.3</c:v>
                      </c:pt>
                      <c:pt idx="33">
                        <c:v>898.47199999999975</c:v>
                      </c:pt>
                      <c:pt idx="34">
                        <c:v>779.88400000000013</c:v>
                      </c:pt>
                      <c:pt idx="35">
                        <c:v>856.79599999999982</c:v>
                      </c:pt>
                      <c:pt idx="36">
                        <c:v>873.45</c:v>
                      </c:pt>
                      <c:pt idx="37">
                        <c:v>871.92000000000007</c:v>
                      </c:pt>
                      <c:pt idx="38">
                        <c:v>755.63999999999965</c:v>
                      </c:pt>
                      <c:pt idx="39">
                        <c:v>866.34000000000026</c:v>
                      </c:pt>
                      <c:pt idx="40">
                        <c:v>928.83200000000033</c:v>
                      </c:pt>
                      <c:pt idx="41">
                        <c:v>887.98400000000026</c:v>
                      </c:pt>
                      <c:pt idx="42">
                        <c:v>768.6600000000002</c:v>
                      </c:pt>
                      <c:pt idx="43">
                        <c:v>899.94399999999996</c:v>
                      </c:pt>
                      <c:pt idx="44">
                        <c:v>993.11999999999989</c:v>
                      </c:pt>
                      <c:pt idx="45">
                        <c:v>905.37599999999975</c:v>
                      </c:pt>
                      <c:pt idx="46">
                        <c:v>803.90399999999988</c:v>
                      </c:pt>
                      <c:pt idx="47">
                        <c:v>930.23999999999967</c:v>
                      </c:pt>
                      <c:pt idx="48">
                        <c:v>1047.8910000000001</c:v>
                      </c:pt>
                      <c:pt idx="49">
                        <c:v>958.36</c:v>
                      </c:pt>
                      <c:pt idx="50">
                        <c:v>823.04499999999985</c:v>
                      </c:pt>
                      <c:pt idx="51">
                        <c:v>982.70700000000033</c:v>
                      </c:pt>
                      <c:pt idx="52">
                        <c:v>1103.751</c:v>
                      </c:pt>
                      <c:pt idx="53">
                        <c:v>1018.4130000000004</c:v>
                      </c:pt>
                      <c:pt idx="54">
                        <c:v>900.60300000000007</c:v>
                      </c:pt>
                      <c:pt idx="55">
                        <c:v>1044.0540000000001</c:v>
                      </c:pt>
                      <c:pt idx="56">
                        <c:v>1099.9000000000003</c:v>
                      </c:pt>
                      <c:pt idx="57">
                        <c:v>1112</c:v>
                      </c:pt>
                      <c:pt idx="58">
                        <c:v>970.6</c:v>
                      </c:pt>
                      <c:pt idx="59">
                        <c:v>1093.4000000000001</c:v>
                      </c:pt>
                      <c:pt idx="60">
                        <c:v>1198.1000000000004</c:v>
                      </c:pt>
                      <c:pt idx="61">
                        <c:v>1115.4000000000003</c:v>
                      </c:pt>
                      <c:pt idx="62">
                        <c:v>995.09999999999968</c:v>
                      </c:pt>
                      <c:pt idx="63">
                        <c:v>1111.3</c:v>
                      </c:pt>
                      <c:pt idx="64">
                        <c:v>1225.8126000000002</c:v>
                      </c:pt>
                      <c:pt idx="65">
                        <c:v>1179.4591999999998</c:v>
                      </c:pt>
                      <c:pt idx="66">
                        <c:v>998.74220000000025</c:v>
                      </c:pt>
                      <c:pt idx="67">
                        <c:v>1114.1152000000004</c:v>
                      </c:pt>
                      <c:pt idx="68">
                        <c:v>1212.0131999999999</c:v>
                      </c:pt>
                      <c:pt idx="69">
                        <c:v>1149.4786999999997</c:v>
                      </c:pt>
                      <c:pt idx="70">
                        <c:v>1018.9444999999997</c:v>
                      </c:pt>
                      <c:pt idx="71">
                        <c:v>1190.7829999999999</c:v>
                      </c:pt>
                      <c:pt idx="72">
                        <c:v>1220.7428999999997</c:v>
                      </c:pt>
                      <c:pt idx="73">
                        <c:v>1199.9987999999998</c:v>
                      </c:pt>
                      <c:pt idx="74">
                        <c:v>1024.0424999999998</c:v>
                      </c:pt>
                      <c:pt idx="75">
                        <c:v>1186.7309999999995</c:v>
                      </c:pt>
                      <c:pt idx="76">
                        <c:v>1295.4327999999998</c:v>
                      </c:pt>
                      <c:pt idx="77">
                        <c:v>1239.9924000000001</c:v>
                      </c:pt>
                      <c:pt idx="78">
                        <c:v>1079.3519999999996</c:v>
                      </c:pt>
                      <c:pt idx="79">
                        <c:v>1220.1095999999998</c:v>
                      </c:pt>
                      <c:pt idx="80">
                        <c:v>1265.077</c:v>
                      </c:pt>
                      <c:pt idx="81">
                        <c:v>931.40850000000023</c:v>
                      </c:pt>
                      <c:pt idx="82">
                        <c:v>913.01650000000018</c:v>
                      </c:pt>
                      <c:pt idx="83">
                        <c:v>1050.0160000000003</c:v>
                      </c:pt>
                      <c:pt idx="84">
                        <c:v>1298.9650000000001</c:v>
                      </c:pt>
                      <c:pt idx="85">
                        <c:v>1259.6155999999994</c:v>
                      </c:pt>
                      <c:pt idx="86">
                        <c:v>1122.8709999999996</c:v>
                      </c:pt>
                      <c:pt idx="87">
                        <c:v>1303.3130000000003</c:v>
                      </c:pt>
                      <c:pt idx="88">
                        <c:v>1404.7919999999999</c:v>
                      </c:pt>
                      <c:pt idx="89">
                        <c:v>1431.2790000000002</c:v>
                      </c:pt>
                      <c:pt idx="90">
                        <c:v>1220.0964605896806</c:v>
                      </c:pt>
                      <c:pt idx="91">
                        <c:v>1197.3661642181162</c:v>
                      </c:pt>
                      <c:pt idx="92">
                        <c:v>1345.6675935150922</c:v>
                      </c:pt>
                      <c:pt idx="93">
                        <c:v>1395.2601580946007</c:v>
                      </c:pt>
                      <c:pt idx="94">
                        <c:v>1318.6122616578523</c:v>
                      </c:pt>
                      <c:pt idx="95">
                        <c:v>1299.8490722569481</c:v>
                      </c:pt>
                      <c:pt idx="96">
                        <c:v>1365.111356000893</c:v>
                      </c:pt>
                      <c:pt idx="97">
                        <c:v>1403.7802722757219</c:v>
                      </c:pt>
                      <c:pt idx="98">
                        <c:v>1383.6968935395166</c:v>
                      </c:pt>
                      <c:pt idx="99">
                        <c:v>1376.8488681421247</c:v>
                      </c:pt>
                      <c:pt idx="100">
                        <c:v>1408.8108202677597</c:v>
                      </c:pt>
                      <c:pt idx="101">
                        <c:v>1436.6032405082719</c:v>
                      </c:pt>
                      <c:pt idx="102">
                        <c:v>1438.6268547614932</c:v>
                      </c:pt>
                      <c:pt idx="103">
                        <c:v>1441.3404491523384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11A-4839-81ED-4396F4EDA8A6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and Grants</a:t>
            </a:r>
          </a:p>
        </c:rich>
      </c:tx>
      <c:layout>
        <c:manualLayout>
          <c:xMode val="edge"/>
          <c:yMode val="edge"/>
          <c:x val="0.29457438351718168"/>
          <c:y val="1.5007961901047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Revenue and Grants'!$B$1</c:f>
              <c:strCache>
                <c:ptCount val="1"/>
                <c:pt idx="0">
                  <c:v>Total Revenue and Grants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'Total Revenue and Grants'!$A$2:$A$105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'Total Revenue and Grants'!$B$2:$B$105</c:f>
              <c:numCache>
                <c:formatCode>0.000</c:formatCode>
                <c:ptCount val="104"/>
                <c:pt idx="0">
                  <c:v>141.05099999999999</c:v>
                </c:pt>
                <c:pt idx="1">
                  <c:v>87.450999999999993</c:v>
                </c:pt>
                <c:pt idx="2">
                  <c:v>93.252999999999986</c:v>
                </c:pt>
                <c:pt idx="3">
                  <c:v>94.213000000000051</c:v>
                </c:pt>
                <c:pt idx="4">
                  <c:v>159.35100000000003</c:v>
                </c:pt>
                <c:pt idx="5">
                  <c:v>102.76100000000001</c:v>
                </c:pt>
                <c:pt idx="6">
                  <c:v>93.940999999999946</c:v>
                </c:pt>
                <c:pt idx="7">
                  <c:v>102.59200000000003</c:v>
                </c:pt>
                <c:pt idx="8">
                  <c:v>142.38900000000001</c:v>
                </c:pt>
                <c:pt idx="9">
                  <c:v>110.90099999999995</c:v>
                </c:pt>
                <c:pt idx="10">
                  <c:v>102.46999999999997</c:v>
                </c:pt>
                <c:pt idx="11">
                  <c:v>123.16700000000006</c:v>
                </c:pt>
                <c:pt idx="12">
                  <c:v>115.53999999999999</c:v>
                </c:pt>
                <c:pt idx="13">
                  <c:v>107.55400000000004</c:v>
                </c:pt>
                <c:pt idx="14">
                  <c:v>110.52499999999996</c:v>
                </c:pt>
                <c:pt idx="15">
                  <c:v>119.41699999999999</c:v>
                </c:pt>
                <c:pt idx="16">
                  <c:v>157.21499999999995</c:v>
                </c:pt>
                <c:pt idx="17">
                  <c:v>114.45900000000002</c:v>
                </c:pt>
                <c:pt idx="18">
                  <c:v>126.72099999999995</c:v>
                </c:pt>
                <c:pt idx="19">
                  <c:v>120.77499999999996</c:v>
                </c:pt>
                <c:pt idx="20">
                  <c:v>120.34799999999996</c:v>
                </c:pt>
                <c:pt idx="21">
                  <c:v>134.68800000000002</c:v>
                </c:pt>
                <c:pt idx="22">
                  <c:v>130.42299999999997</c:v>
                </c:pt>
                <c:pt idx="23">
                  <c:v>146.48099999999999</c:v>
                </c:pt>
                <c:pt idx="24">
                  <c:v>148.29599999999996</c:v>
                </c:pt>
                <c:pt idx="25">
                  <c:v>142.43599999999998</c:v>
                </c:pt>
                <c:pt idx="26">
                  <c:v>145.96100000000004</c:v>
                </c:pt>
                <c:pt idx="27">
                  <c:v>164.52399999999994</c:v>
                </c:pt>
                <c:pt idx="28">
                  <c:v>181.68699999999995</c:v>
                </c:pt>
                <c:pt idx="29">
                  <c:v>184.75099999999992</c:v>
                </c:pt>
                <c:pt idx="30">
                  <c:v>173.63600000000002</c:v>
                </c:pt>
                <c:pt idx="31">
                  <c:v>225.59199999999998</c:v>
                </c:pt>
                <c:pt idx="32">
                  <c:v>183.70399999999989</c:v>
                </c:pt>
                <c:pt idx="33">
                  <c:v>196.87399999999994</c:v>
                </c:pt>
                <c:pt idx="34">
                  <c:v>255.23300000000012</c:v>
                </c:pt>
                <c:pt idx="35">
                  <c:v>167.83099999999996</c:v>
                </c:pt>
                <c:pt idx="36">
                  <c:v>164.08897795000004</c:v>
                </c:pt>
                <c:pt idx="37">
                  <c:v>191.89606145000008</c:v>
                </c:pt>
                <c:pt idx="38">
                  <c:v>170.37540911000005</c:v>
                </c:pt>
                <c:pt idx="39">
                  <c:v>172.66047364000005</c:v>
                </c:pt>
                <c:pt idx="40">
                  <c:v>200.23515426999995</c:v>
                </c:pt>
                <c:pt idx="41">
                  <c:v>197.66144177000004</c:v>
                </c:pt>
                <c:pt idx="42">
                  <c:v>178.19545282488073</c:v>
                </c:pt>
                <c:pt idx="43">
                  <c:v>193.42960527000005</c:v>
                </c:pt>
                <c:pt idx="44">
                  <c:v>213.68925324999992</c:v>
                </c:pt>
                <c:pt idx="45">
                  <c:v>191.24320797000001</c:v>
                </c:pt>
                <c:pt idx="46">
                  <c:v>209.60751338000011</c:v>
                </c:pt>
                <c:pt idx="47">
                  <c:v>201.64448520000008</c:v>
                </c:pt>
                <c:pt idx="48">
                  <c:v>243.74857256999994</c:v>
                </c:pt>
                <c:pt idx="49">
                  <c:v>205.43492594000003</c:v>
                </c:pt>
                <c:pt idx="50">
                  <c:v>215.77461962000001</c:v>
                </c:pt>
                <c:pt idx="51">
                  <c:v>212.65000405999999</c:v>
                </c:pt>
                <c:pt idx="52">
                  <c:v>206.46292354999997</c:v>
                </c:pt>
                <c:pt idx="53">
                  <c:v>238.89022143000005</c:v>
                </c:pt>
                <c:pt idx="54">
                  <c:v>217.85516854999995</c:v>
                </c:pt>
                <c:pt idx="55">
                  <c:v>221.73284667000001</c:v>
                </c:pt>
                <c:pt idx="56">
                  <c:v>264.77619522000003</c:v>
                </c:pt>
                <c:pt idx="57">
                  <c:v>260.68343256999998</c:v>
                </c:pt>
                <c:pt idx="58">
                  <c:v>244.55178134100004</c:v>
                </c:pt>
                <c:pt idx="59">
                  <c:v>230.35279052000001</c:v>
                </c:pt>
                <c:pt idx="60">
                  <c:v>270.0061768299999</c:v>
                </c:pt>
                <c:pt idx="61">
                  <c:v>264.68919293999994</c:v>
                </c:pt>
                <c:pt idx="62">
                  <c:v>257.90628170999992</c:v>
                </c:pt>
                <c:pt idx="63">
                  <c:v>229.68966904999991</c:v>
                </c:pt>
                <c:pt idx="64">
                  <c:v>248.43896192999995</c:v>
                </c:pt>
                <c:pt idx="65">
                  <c:v>262.13161281999999</c:v>
                </c:pt>
                <c:pt idx="66">
                  <c:v>294.90792378999987</c:v>
                </c:pt>
                <c:pt idx="67">
                  <c:v>233.94055419000006</c:v>
                </c:pt>
                <c:pt idx="68">
                  <c:v>261.15247627999997</c:v>
                </c:pt>
                <c:pt idx="69">
                  <c:v>282.06420256999991</c:v>
                </c:pt>
                <c:pt idx="70">
                  <c:v>271.52714225000005</c:v>
                </c:pt>
                <c:pt idx="71">
                  <c:v>259.48874773</c:v>
                </c:pt>
                <c:pt idx="72">
                  <c:v>306.56479915999995</c:v>
                </c:pt>
                <c:pt idx="73">
                  <c:v>309.04682103999994</c:v>
                </c:pt>
                <c:pt idx="74">
                  <c:v>295.59756844000003</c:v>
                </c:pt>
                <c:pt idx="75">
                  <c:v>282.49387935000004</c:v>
                </c:pt>
                <c:pt idx="76">
                  <c:v>299.65102024000021</c:v>
                </c:pt>
                <c:pt idx="77">
                  <c:v>306.83141096000008</c:v>
                </c:pt>
                <c:pt idx="78">
                  <c:v>286.22966956999988</c:v>
                </c:pt>
                <c:pt idx="79">
                  <c:v>283.63153513999998</c:v>
                </c:pt>
                <c:pt idx="80">
                  <c:v>291.20406519000005</c:v>
                </c:pt>
                <c:pt idx="81">
                  <c:v>209.37430377999991</c:v>
                </c:pt>
                <c:pt idx="82">
                  <c:v>242.13192538999994</c:v>
                </c:pt>
                <c:pt idx="83">
                  <c:v>243.87497874999997</c:v>
                </c:pt>
                <c:pt idx="84">
                  <c:v>221.87626743999999</c:v>
                </c:pt>
                <c:pt idx="85">
                  <c:v>278.50246902000015</c:v>
                </c:pt>
                <c:pt idx="86">
                  <c:v>302.58150968000012</c:v>
                </c:pt>
                <c:pt idx="87">
                  <c:v>297.59511285999997</c:v>
                </c:pt>
                <c:pt idx="88">
                  <c:v>301.49044969999989</c:v>
                </c:pt>
                <c:pt idx="89">
                  <c:v>307.18077727000019</c:v>
                </c:pt>
                <c:pt idx="90">
                  <c:v>308.48536355354537</c:v>
                </c:pt>
                <c:pt idx="91">
                  <c:v>307.58391208988525</c:v>
                </c:pt>
                <c:pt idx="92">
                  <c:v>317.44080833526652</c:v>
                </c:pt>
                <c:pt idx="93">
                  <c:v>323.76369642820646</c:v>
                </c:pt>
                <c:pt idx="94">
                  <c:v>322.32985179136</c:v>
                </c:pt>
                <c:pt idx="95">
                  <c:v>326.03020154042804</c:v>
                </c:pt>
                <c:pt idx="96">
                  <c:v>334.25602933427996</c:v>
                </c:pt>
                <c:pt idx="97">
                  <c:v>338.35362696676248</c:v>
                </c:pt>
                <c:pt idx="98">
                  <c:v>339.66950714250294</c:v>
                </c:pt>
                <c:pt idx="99">
                  <c:v>344.32473878136761</c:v>
                </c:pt>
                <c:pt idx="100">
                  <c:v>351.03226834513652</c:v>
                </c:pt>
                <c:pt idx="101">
                  <c:v>355.06482395963326</c:v>
                </c:pt>
                <c:pt idx="102">
                  <c:v>357.78946513932783</c:v>
                </c:pt>
                <c:pt idx="103">
                  <c:v>362.87552575096925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4F5-4756-95B2-C98F8A8EBFC5}"/>
            </c:ext>
          </c:extLst>
        </c:ser>
        <c:ser>
          <c:idx val="2"/>
          <c:order val="2"/>
          <c:tx>
            <c:strRef>
              <c:f>'Total Revenue and Grants'!$D$1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'Total Revenue and Grants'!$A$2:$A$105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'Total Revenue and Grants'!$D$2:$D$105</c:f>
              <c:numCache>
                <c:formatCode>0.000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307.18077727000019</c:v>
                </c:pt>
                <c:pt idx="90">
                  <c:v>275.74771395635759</c:v>
                </c:pt>
                <c:pt idx="91">
                  <c:v>274.55274630157874</c:v>
                </c:pt>
                <c:pt idx="92">
                  <c:v>284.57018043068786</c:v>
                </c:pt>
                <c:pt idx="93">
                  <c:v>290.9554562566783</c:v>
                </c:pt>
                <c:pt idx="94">
                  <c:v>289.56379887252626</c:v>
                </c:pt>
                <c:pt idx="95">
                  <c:v>292.88633810873273</c:v>
                </c:pt>
                <c:pt idx="96">
                  <c:v>301.1325409796317</c:v>
                </c:pt>
                <c:pt idx="97">
                  <c:v>305.31006336335042</c:v>
                </c:pt>
                <c:pt idx="98">
                  <c:v>306.63053516782355</c:v>
                </c:pt>
                <c:pt idx="99">
                  <c:v>310.98987816793692</c:v>
                </c:pt>
                <c:pt idx="100">
                  <c:v>317.65639498104474</c:v>
                </c:pt>
                <c:pt idx="101">
                  <c:v>321.71853866711342</c:v>
                </c:pt>
                <c:pt idx="102">
                  <c:v>324.28388488771122</c:v>
                </c:pt>
                <c:pt idx="103">
                  <c:v>329.30612828414962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5-4756-95B2-C98F8A8EBFC5}"/>
            </c:ext>
          </c:extLst>
        </c:ser>
        <c:ser>
          <c:idx val="3"/>
          <c:order val="3"/>
          <c:tx>
            <c:strRef>
              <c:f>'Total Revenue and Grants'!$E$1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'Total Revenue and Grants'!$A$2:$A$105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'Total Revenue and Grants'!$E$2:$E$105</c:f>
              <c:numCache>
                <c:formatCode>0.000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307.18077727000019</c:v>
                </c:pt>
                <c:pt idx="90">
                  <c:v>341.22301315073315</c:v>
                </c:pt>
                <c:pt idx="91">
                  <c:v>340.61507787819176</c:v>
                </c:pt>
                <c:pt idx="92">
                  <c:v>350.31143623984519</c:v>
                </c:pt>
                <c:pt idx="93">
                  <c:v>356.57193659973461</c:v>
                </c:pt>
                <c:pt idx="94">
                  <c:v>355.09590471019374</c:v>
                </c:pt>
                <c:pt idx="95">
                  <c:v>359.17406497212335</c:v>
                </c:pt>
                <c:pt idx="96">
                  <c:v>367.37951768892822</c:v>
                </c:pt>
                <c:pt idx="97">
                  <c:v>371.39719057017453</c:v>
                </c:pt>
                <c:pt idx="98">
                  <c:v>372.70847911718232</c:v>
                </c:pt>
                <c:pt idx="99">
                  <c:v>377.65959939479831</c:v>
                </c:pt>
                <c:pt idx="100">
                  <c:v>384.40814170922829</c:v>
                </c:pt>
                <c:pt idx="101">
                  <c:v>388.4111092521531</c:v>
                </c:pt>
                <c:pt idx="102">
                  <c:v>391.29504539094444</c:v>
                </c:pt>
                <c:pt idx="103">
                  <c:v>396.44492321778887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F5-4756-95B2-C98F8A8EB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'Total Revenue and Grants'!$C$1</c15:sqref>
                        </c15:formulaRef>
                      </c:ext>
                    </c:extLst>
                    <c:strCache>
                      <c:ptCount val="1"/>
                      <c:pt idx="0">
                        <c:v>GDP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'Total Revenue and Grants'!$A$2:$A$105</c15:sqref>
                        </c15:formulaRef>
                      </c:ext>
                    </c:extLst>
                    <c:strCache>
                      <c:ptCount val="104"/>
                      <c:pt idx="0">
                        <c:v>2000-Q1</c:v>
                      </c:pt>
                      <c:pt idx="1">
                        <c:v>2000-Q2</c:v>
                      </c:pt>
                      <c:pt idx="2">
                        <c:v>2000-Q3</c:v>
                      </c:pt>
                      <c:pt idx="3">
                        <c:v>2000-Q4</c:v>
                      </c:pt>
                      <c:pt idx="4">
                        <c:v>2001-Q1</c:v>
                      </c:pt>
                      <c:pt idx="5">
                        <c:v>2001-Q2</c:v>
                      </c:pt>
                      <c:pt idx="6">
                        <c:v>2001-Q3</c:v>
                      </c:pt>
                      <c:pt idx="7">
                        <c:v>2001-Q4</c:v>
                      </c:pt>
                      <c:pt idx="8">
                        <c:v>2002-Q1</c:v>
                      </c:pt>
                      <c:pt idx="9">
                        <c:v>2002-Q2</c:v>
                      </c:pt>
                      <c:pt idx="10">
                        <c:v>2002-Q3</c:v>
                      </c:pt>
                      <c:pt idx="11">
                        <c:v>2002-Q4</c:v>
                      </c:pt>
                      <c:pt idx="12">
                        <c:v>2003-Q1</c:v>
                      </c:pt>
                      <c:pt idx="13">
                        <c:v>2003-Q2</c:v>
                      </c:pt>
                      <c:pt idx="14">
                        <c:v>2003-Q3</c:v>
                      </c:pt>
                      <c:pt idx="15">
                        <c:v>2003-Q4</c:v>
                      </c:pt>
                      <c:pt idx="16">
                        <c:v>2004-Q1</c:v>
                      </c:pt>
                      <c:pt idx="17">
                        <c:v>2004-Q2</c:v>
                      </c:pt>
                      <c:pt idx="18">
                        <c:v>2004-Q3</c:v>
                      </c:pt>
                      <c:pt idx="19">
                        <c:v>2004-Q4</c:v>
                      </c:pt>
                      <c:pt idx="20">
                        <c:v>2005-Q1</c:v>
                      </c:pt>
                      <c:pt idx="21">
                        <c:v>2005-Q2</c:v>
                      </c:pt>
                      <c:pt idx="22">
                        <c:v>2005-Q3</c:v>
                      </c:pt>
                      <c:pt idx="23">
                        <c:v>2005-Q4</c:v>
                      </c:pt>
                      <c:pt idx="24">
                        <c:v>2006-Q1</c:v>
                      </c:pt>
                      <c:pt idx="25">
                        <c:v>2006-Q2</c:v>
                      </c:pt>
                      <c:pt idx="26">
                        <c:v>2006-Q3</c:v>
                      </c:pt>
                      <c:pt idx="27">
                        <c:v>2006-Q4</c:v>
                      </c:pt>
                      <c:pt idx="28">
                        <c:v>2007-Q1</c:v>
                      </c:pt>
                      <c:pt idx="29">
                        <c:v>2007-Q2</c:v>
                      </c:pt>
                      <c:pt idx="30">
                        <c:v>2007-Q3</c:v>
                      </c:pt>
                      <c:pt idx="31">
                        <c:v>2007-Q4</c:v>
                      </c:pt>
                      <c:pt idx="32">
                        <c:v>2008-Q1</c:v>
                      </c:pt>
                      <c:pt idx="33">
                        <c:v>2008-Q2</c:v>
                      </c:pt>
                      <c:pt idx="34">
                        <c:v>2008-Q3</c:v>
                      </c:pt>
                      <c:pt idx="35">
                        <c:v>2008-Q4</c:v>
                      </c:pt>
                      <c:pt idx="36">
                        <c:v>2009-Q1</c:v>
                      </c:pt>
                      <c:pt idx="37">
                        <c:v>2009-Q2</c:v>
                      </c:pt>
                      <c:pt idx="38">
                        <c:v>2009-Q3</c:v>
                      </c:pt>
                      <c:pt idx="39">
                        <c:v>2009-Q4</c:v>
                      </c:pt>
                      <c:pt idx="40">
                        <c:v>2010-Q1</c:v>
                      </c:pt>
                      <c:pt idx="41">
                        <c:v>2010-Q2</c:v>
                      </c:pt>
                      <c:pt idx="42">
                        <c:v>2010-Q3</c:v>
                      </c:pt>
                      <c:pt idx="43">
                        <c:v>2010-Q4</c:v>
                      </c:pt>
                      <c:pt idx="44">
                        <c:v>2011-Q1</c:v>
                      </c:pt>
                      <c:pt idx="45">
                        <c:v>2011-Q2</c:v>
                      </c:pt>
                      <c:pt idx="46">
                        <c:v>2011-Q3</c:v>
                      </c:pt>
                      <c:pt idx="47">
                        <c:v>2011-Q4</c:v>
                      </c:pt>
                      <c:pt idx="48">
                        <c:v>2012-Q1</c:v>
                      </c:pt>
                      <c:pt idx="49">
                        <c:v>2012-Q2</c:v>
                      </c:pt>
                      <c:pt idx="50">
                        <c:v>2012-Q3</c:v>
                      </c:pt>
                      <c:pt idx="51">
                        <c:v>2012-Q4</c:v>
                      </c:pt>
                      <c:pt idx="52">
                        <c:v>2013-Q1</c:v>
                      </c:pt>
                      <c:pt idx="53">
                        <c:v>2013-Q2</c:v>
                      </c:pt>
                      <c:pt idx="54">
                        <c:v>2013-Q3</c:v>
                      </c:pt>
                      <c:pt idx="55">
                        <c:v>2013-Q4</c:v>
                      </c:pt>
                      <c:pt idx="56">
                        <c:v>2014-Q1</c:v>
                      </c:pt>
                      <c:pt idx="57">
                        <c:v>2014-Q2</c:v>
                      </c:pt>
                      <c:pt idx="58">
                        <c:v>2014-Q3</c:v>
                      </c:pt>
                      <c:pt idx="59">
                        <c:v>2014-Q4</c:v>
                      </c:pt>
                      <c:pt idx="60">
                        <c:v>2015-Q1</c:v>
                      </c:pt>
                      <c:pt idx="61">
                        <c:v>2015-Q2</c:v>
                      </c:pt>
                      <c:pt idx="62">
                        <c:v>2015-Q3</c:v>
                      </c:pt>
                      <c:pt idx="63">
                        <c:v>2015-Q4</c:v>
                      </c:pt>
                      <c:pt idx="64">
                        <c:v>2016-Q1</c:v>
                      </c:pt>
                      <c:pt idx="65">
                        <c:v>2016-Q2</c:v>
                      </c:pt>
                      <c:pt idx="66">
                        <c:v>2016-Q3</c:v>
                      </c:pt>
                      <c:pt idx="67">
                        <c:v>2016-Q4</c:v>
                      </c:pt>
                      <c:pt idx="68">
                        <c:v>2017-Q1</c:v>
                      </c:pt>
                      <c:pt idx="69">
                        <c:v>2017-Q2</c:v>
                      </c:pt>
                      <c:pt idx="70">
                        <c:v>2017-Q3</c:v>
                      </c:pt>
                      <c:pt idx="71">
                        <c:v>2017-Q4</c:v>
                      </c:pt>
                      <c:pt idx="72">
                        <c:v>2018-Q1</c:v>
                      </c:pt>
                      <c:pt idx="73">
                        <c:v>2018-Q2</c:v>
                      </c:pt>
                      <c:pt idx="74">
                        <c:v>2018-Q3</c:v>
                      </c:pt>
                      <c:pt idx="75">
                        <c:v>2018-Q4</c:v>
                      </c:pt>
                      <c:pt idx="76">
                        <c:v>2019-Q1</c:v>
                      </c:pt>
                      <c:pt idx="77">
                        <c:v>2019-Q2</c:v>
                      </c:pt>
                      <c:pt idx="78">
                        <c:v>2019-Q3</c:v>
                      </c:pt>
                      <c:pt idx="79">
                        <c:v>2019-Q4</c:v>
                      </c:pt>
                      <c:pt idx="80">
                        <c:v>2020-Q1</c:v>
                      </c:pt>
                      <c:pt idx="81">
                        <c:v>2020-Q2</c:v>
                      </c:pt>
                      <c:pt idx="82">
                        <c:v>2020-Q3</c:v>
                      </c:pt>
                      <c:pt idx="83">
                        <c:v>2020-Q4</c:v>
                      </c:pt>
                      <c:pt idx="84">
                        <c:v>2021-Q1</c:v>
                      </c:pt>
                      <c:pt idx="85">
                        <c:v>2021-Q2</c:v>
                      </c:pt>
                      <c:pt idx="86">
                        <c:v>2021-Q3</c:v>
                      </c:pt>
                      <c:pt idx="87">
                        <c:v>2021-Q4</c:v>
                      </c:pt>
                      <c:pt idx="88">
                        <c:v>2022-Q1</c:v>
                      </c:pt>
                      <c:pt idx="89">
                        <c:v>2022-Q2</c:v>
                      </c:pt>
                      <c:pt idx="90">
                        <c:v>2022-Q3</c:v>
                      </c:pt>
                      <c:pt idx="91">
                        <c:v>2022-Q4</c:v>
                      </c:pt>
                      <c:pt idx="92">
                        <c:v>2023-Q1</c:v>
                      </c:pt>
                      <c:pt idx="93">
                        <c:v>2023-Q2</c:v>
                      </c:pt>
                      <c:pt idx="94">
                        <c:v>2023-Q3</c:v>
                      </c:pt>
                      <c:pt idx="95">
                        <c:v>2023-Q4</c:v>
                      </c:pt>
                      <c:pt idx="96">
                        <c:v>2024-Q1</c:v>
                      </c:pt>
                      <c:pt idx="97">
                        <c:v>2024-Q2</c:v>
                      </c:pt>
                      <c:pt idx="98">
                        <c:v>2024-Q3</c:v>
                      </c:pt>
                      <c:pt idx="99">
                        <c:v>2024-Q4</c:v>
                      </c:pt>
                      <c:pt idx="100">
                        <c:v>2025-Q1</c:v>
                      </c:pt>
                      <c:pt idx="101">
                        <c:v>2025-Q2</c:v>
                      </c:pt>
                      <c:pt idx="102">
                        <c:v>2025-Q3</c:v>
                      </c:pt>
                      <c:pt idx="103">
                        <c:v>2025-Q4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'Total Revenue and Grants'!$C$2:$C$105</c15:sqref>
                        </c15:formulaRef>
                      </c:ext>
                    </c:extLst>
                    <c:numCache>
                      <c:formatCode>0.000</c:formatCode>
                      <c:ptCount val="104"/>
                      <c:pt idx="0">
                        <c:v>628.85799999999995</c:v>
                      </c:pt>
                      <c:pt idx="1">
                        <c:v>547.76000000000022</c:v>
                      </c:pt>
                      <c:pt idx="2">
                        <c:v>460.26599999999979</c:v>
                      </c:pt>
                      <c:pt idx="3">
                        <c:v>607.53800000000001</c:v>
                      </c:pt>
                      <c:pt idx="4">
                        <c:v>626.04899999999975</c:v>
                      </c:pt>
                      <c:pt idx="5">
                        <c:v>603.12599999999998</c:v>
                      </c:pt>
                      <c:pt idx="6">
                        <c:v>507.62699999999995</c:v>
                      </c:pt>
                      <c:pt idx="7">
                        <c:v>591.54300000000001</c:v>
                      </c:pt>
                      <c:pt idx="8">
                        <c:v>659.77199999999982</c:v>
                      </c:pt>
                      <c:pt idx="9">
                        <c:v>627.21800000000019</c:v>
                      </c:pt>
                      <c:pt idx="10">
                        <c:v>535.29599999999982</c:v>
                      </c:pt>
                      <c:pt idx="11">
                        <c:v>655.42599999999982</c:v>
                      </c:pt>
                      <c:pt idx="12">
                        <c:v>718.18900000000031</c:v>
                      </c:pt>
                      <c:pt idx="13">
                        <c:v>661.15100000000029</c:v>
                      </c:pt>
                      <c:pt idx="14">
                        <c:v>563.19100000000003</c:v>
                      </c:pt>
                      <c:pt idx="15">
                        <c:v>667.15499999999997</c:v>
                      </c:pt>
                      <c:pt idx="16">
                        <c:v>762.39999999999975</c:v>
                      </c:pt>
                      <c:pt idx="17">
                        <c:v>711.36</c:v>
                      </c:pt>
                      <c:pt idx="18">
                        <c:v>592.40000000000009</c:v>
                      </c:pt>
                      <c:pt idx="19">
                        <c:v>699.43999999999994</c:v>
                      </c:pt>
                      <c:pt idx="20">
                        <c:v>827.50999999999988</c:v>
                      </c:pt>
                      <c:pt idx="21">
                        <c:v>748.577</c:v>
                      </c:pt>
                      <c:pt idx="22">
                        <c:v>615.52799999999991</c:v>
                      </c:pt>
                      <c:pt idx="23">
                        <c:v>745.42299999999989</c:v>
                      </c:pt>
                      <c:pt idx="24">
                        <c:v>865.76200000000006</c:v>
                      </c:pt>
                      <c:pt idx="25">
                        <c:v>806.76600000000008</c:v>
                      </c:pt>
                      <c:pt idx="26">
                        <c:v>706.2320000000002</c:v>
                      </c:pt>
                      <c:pt idx="27">
                        <c:v>798.68199999999979</c:v>
                      </c:pt>
                      <c:pt idx="28">
                        <c:v>913.76299999999969</c:v>
                      </c:pt>
                      <c:pt idx="29">
                        <c:v>872.37799999999982</c:v>
                      </c:pt>
                      <c:pt idx="30">
                        <c:v>757.65699999999958</c:v>
                      </c:pt>
                      <c:pt idx="31">
                        <c:v>852.88699999999994</c:v>
                      </c:pt>
                      <c:pt idx="32">
                        <c:v>922.3</c:v>
                      </c:pt>
                      <c:pt idx="33">
                        <c:v>898.47199999999975</c:v>
                      </c:pt>
                      <c:pt idx="34">
                        <c:v>779.88400000000013</c:v>
                      </c:pt>
                      <c:pt idx="35">
                        <c:v>856.79599999999982</c:v>
                      </c:pt>
                      <c:pt idx="36">
                        <c:v>873.45</c:v>
                      </c:pt>
                      <c:pt idx="37">
                        <c:v>871.92000000000007</c:v>
                      </c:pt>
                      <c:pt idx="38">
                        <c:v>755.63999999999965</c:v>
                      </c:pt>
                      <c:pt idx="39">
                        <c:v>866.34000000000026</c:v>
                      </c:pt>
                      <c:pt idx="40">
                        <c:v>928.83200000000033</c:v>
                      </c:pt>
                      <c:pt idx="41">
                        <c:v>887.98400000000026</c:v>
                      </c:pt>
                      <c:pt idx="42">
                        <c:v>768.6600000000002</c:v>
                      </c:pt>
                      <c:pt idx="43">
                        <c:v>899.94399999999996</c:v>
                      </c:pt>
                      <c:pt idx="44">
                        <c:v>993.11999999999989</c:v>
                      </c:pt>
                      <c:pt idx="45">
                        <c:v>905.37599999999975</c:v>
                      </c:pt>
                      <c:pt idx="46">
                        <c:v>803.90399999999988</c:v>
                      </c:pt>
                      <c:pt idx="47">
                        <c:v>930.23999999999967</c:v>
                      </c:pt>
                      <c:pt idx="48">
                        <c:v>1047.8910000000001</c:v>
                      </c:pt>
                      <c:pt idx="49">
                        <c:v>958.36</c:v>
                      </c:pt>
                      <c:pt idx="50">
                        <c:v>823.04499999999985</c:v>
                      </c:pt>
                      <c:pt idx="51">
                        <c:v>982.70700000000033</c:v>
                      </c:pt>
                      <c:pt idx="52">
                        <c:v>1103.751</c:v>
                      </c:pt>
                      <c:pt idx="53">
                        <c:v>1018.4130000000004</c:v>
                      </c:pt>
                      <c:pt idx="54">
                        <c:v>900.60300000000007</c:v>
                      </c:pt>
                      <c:pt idx="55">
                        <c:v>1044.0540000000001</c:v>
                      </c:pt>
                      <c:pt idx="56">
                        <c:v>1099.9000000000003</c:v>
                      </c:pt>
                      <c:pt idx="57">
                        <c:v>1112</c:v>
                      </c:pt>
                      <c:pt idx="58">
                        <c:v>970.6</c:v>
                      </c:pt>
                      <c:pt idx="59">
                        <c:v>1093.4000000000001</c:v>
                      </c:pt>
                      <c:pt idx="60">
                        <c:v>1198.1000000000004</c:v>
                      </c:pt>
                      <c:pt idx="61">
                        <c:v>1115.4000000000003</c:v>
                      </c:pt>
                      <c:pt idx="62">
                        <c:v>995.09999999999968</c:v>
                      </c:pt>
                      <c:pt idx="63">
                        <c:v>1111.3</c:v>
                      </c:pt>
                      <c:pt idx="64">
                        <c:v>1225.8126000000002</c:v>
                      </c:pt>
                      <c:pt idx="65">
                        <c:v>1179.4591999999998</c:v>
                      </c:pt>
                      <c:pt idx="66">
                        <c:v>998.74220000000025</c:v>
                      </c:pt>
                      <c:pt idx="67">
                        <c:v>1114.1152000000004</c:v>
                      </c:pt>
                      <c:pt idx="68">
                        <c:v>1212.0131999999999</c:v>
                      </c:pt>
                      <c:pt idx="69">
                        <c:v>1149.4786999999997</c:v>
                      </c:pt>
                      <c:pt idx="70">
                        <c:v>1018.9444999999997</c:v>
                      </c:pt>
                      <c:pt idx="71">
                        <c:v>1190.7829999999999</c:v>
                      </c:pt>
                      <c:pt idx="72">
                        <c:v>1220.7428999999997</c:v>
                      </c:pt>
                      <c:pt idx="73">
                        <c:v>1199.9987999999998</c:v>
                      </c:pt>
                      <c:pt idx="74">
                        <c:v>1024.0424999999998</c:v>
                      </c:pt>
                      <c:pt idx="75">
                        <c:v>1186.7309999999995</c:v>
                      </c:pt>
                      <c:pt idx="76">
                        <c:v>1295.4327999999998</c:v>
                      </c:pt>
                      <c:pt idx="77">
                        <c:v>1239.9924000000001</c:v>
                      </c:pt>
                      <c:pt idx="78">
                        <c:v>1079.3519999999996</c:v>
                      </c:pt>
                      <c:pt idx="79">
                        <c:v>1220.1095999999998</c:v>
                      </c:pt>
                      <c:pt idx="80">
                        <c:v>1265.077</c:v>
                      </c:pt>
                      <c:pt idx="81">
                        <c:v>931.40850000000023</c:v>
                      </c:pt>
                      <c:pt idx="82">
                        <c:v>913.01650000000018</c:v>
                      </c:pt>
                      <c:pt idx="83">
                        <c:v>1050.0160000000003</c:v>
                      </c:pt>
                      <c:pt idx="84">
                        <c:v>1298.9650000000001</c:v>
                      </c:pt>
                      <c:pt idx="85">
                        <c:v>1259.6155999999994</c:v>
                      </c:pt>
                      <c:pt idx="86">
                        <c:v>1122.8709999999996</c:v>
                      </c:pt>
                      <c:pt idx="87">
                        <c:v>1303.3130000000003</c:v>
                      </c:pt>
                      <c:pt idx="88">
                        <c:v>1404.7919999999999</c:v>
                      </c:pt>
                      <c:pt idx="89">
                        <c:v>1431.2790000000002</c:v>
                      </c:pt>
                      <c:pt idx="90">
                        <c:v>1379.2359164799009</c:v>
                      </c:pt>
                      <c:pt idx="91">
                        <c:v>1396.0095857672588</c:v>
                      </c:pt>
                      <c:pt idx="92">
                        <c:v>1459.5131104816787</c:v>
                      </c:pt>
                      <c:pt idx="93">
                        <c:v>1470.2021186281575</c:v>
                      </c:pt>
                      <c:pt idx="94">
                        <c:v>1449.3287030798299</c:v>
                      </c:pt>
                      <c:pt idx="95">
                        <c:v>1471.5048961022451</c:v>
                      </c:pt>
                      <c:pt idx="96">
                        <c:v>1515.9555211063293</c:v>
                      </c:pt>
                      <c:pt idx="97">
                        <c:v>1524.4337490615944</c:v>
                      </c:pt>
                      <c:pt idx="98">
                        <c:v>1519.1868371308415</c:v>
                      </c:pt>
                      <c:pt idx="99">
                        <c:v>1543.9186193146274</c:v>
                      </c:pt>
                      <c:pt idx="100">
                        <c:v>1576.8470508006831</c:v>
                      </c:pt>
                      <c:pt idx="101">
                        <c:v>1585.6833723390823</c:v>
                      </c:pt>
                      <c:pt idx="102">
                        <c:v>1590.9788713048633</c:v>
                      </c:pt>
                      <c:pt idx="103">
                        <c:v>1615.6917853155112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4F5-4756-95B2-C98F8A8EBFC5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Expenditure Current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'Expenditure Current'!$B$1</c:f>
              <c:strCache>
                <c:ptCount val="1"/>
                <c:pt idx="0">
                  <c:v>Expenditure Current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'Expenditure Current'!$A$2:$A$105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'Expenditure Current'!$B$2:$B$105</c:f>
              <c:numCache>
                <c:formatCode>0.000</c:formatCode>
                <c:ptCount val="104"/>
                <c:pt idx="0">
                  <c:v>86.824000000000012</c:v>
                </c:pt>
                <c:pt idx="1">
                  <c:v>72.205999999999989</c:v>
                </c:pt>
                <c:pt idx="2">
                  <c:v>74.881000000000014</c:v>
                </c:pt>
                <c:pt idx="3">
                  <c:v>74.453999999999994</c:v>
                </c:pt>
                <c:pt idx="4">
                  <c:v>74.221000000000032</c:v>
                </c:pt>
                <c:pt idx="5">
                  <c:v>85.82399999999997</c:v>
                </c:pt>
                <c:pt idx="6">
                  <c:v>80.031999999999996</c:v>
                </c:pt>
                <c:pt idx="7">
                  <c:v>93.587999999999994</c:v>
                </c:pt>
                <c:pt idx="8">
                  <c:v>78.632000000000019</c:v>
                </c:pt>
                <c:pt idx="9">
                  <c:v>81.028999999999996</c:v>
                </c:pt>
                <c:pt idx="10">
                  <c:v>82.414000000000016</c:v>
                </c:pt>
                <c:pt idx="11">
                  <c:v>91.368000000000009</c:v>
                </c:pt>
                <c:pt idx="12">
                  <c:v>97.421000000000006</c:v>
                </c:pt>
                <c:pt idx="13">
                  <c:v>95.399000000000029</c:v>
                </c:pt>
                <c:pt idx="14">
                  <c:v>97.809999999999988</c:v>
                </c:pt>
                <c:pt idx="15">
                  <c:v>102.41600000000004</c:v>
                </c:pt>
                <c:pt idx="16">
                  <c:v>112.544</c:v>
                </c:pt>
                <c:pt idx="17">
                  <c:v>116.08400000000005</c:v>
                </c:pt>
                <c:pt idx="18">
                  <c:v>113.26600000000002</c:v>
                </c:pt>
                <c:pt idx="19">
                  <c:v>125.78999999999999</c:v>
                </c:pt>
                <c:pt idx="20">
                  <c:v>147.60999999999999</c:v>
                </c:pt>
                <c:pt idx="21">
                  <c:v>143.42400000000004</c:v>
                </c:pt>
                <c:pt idx="22">
                  <c:v>132.68800000000005</c:v>
                </c:pt>
                <c:pt idx="23">
                  <c:v>137.429</c:v>
                </c:pt>
                <c:pt idx="24">
                  <c:v>134.88999999999996</c:v>
                </c:pt>
                <c:pt idx="25">
                  <c:v>140.88300000000004</c:v>
                </c:pt>
                <c:pt idx="26">
                  <c:v>143.06800000000007</c:v>
                </c:pt>
                <c:pt idx="27">
                  <c:v>131.99200000000002</c:v>
                </c:pt>
                <c:pt idx="28">
                  <c:v>204.80199999999996</c:v>
                </c:pt>
                <c:pt idx="29">
                  <c:v>129.82499999999996</c:v>
                </c:pt>
                <c:pt idx="30">
                  <c:v>157.17800000000005</c:v>
                </c:pt>
                <c:pt idx="31">
                  <c:v>144.31399999999996</c:v>
                </c:pt>
                <c:pt idx="32">
                  <c:v>165.96200000000002</c:v>
                </c:pt>
                <c:pt idx="33">
                  <c:v>136.71999999999994</c:v>
                </c:pt>
                <c:pt idx="34">
                  <c:v>167.11099999999999</c:v>
                </c:pt>
                <c:pt idx="35">
                  <c:v>148.06600000000006</c:v>
                </c:pt>
                <c:pt idx="36">
                  <c:v>182.01987484999998</c:v>
                </c:pt>
                <c:pt idx="37">
                  <c:v>143.89108537000004</c:v>
                </c:pt>
                <c:pt idx="38">
                  <c:v>180.31404416000007</c:v>
                </c:pt>
                <c:pt idx="39">
                  <c:v>155.84071339000005</c:v>
                </c:pt>
                <c:pt idx="40">
                  <c:v>189.34798897999988</c:v>
                </c:pt>
                <c:pt idx="41">
                  <c:v>147.44692452999996</c:v>
                </c:pt>
                <c:pt idx="42">
                  <c:v>188.5039521299999</c:v>
                </c:pt>
                <c:pt idx="43">
                  <c:v>157.43535706</c:v>
                </c:pt>
                <c:pt idx="44">
                  <c:v>196.43738231500006</c:v>
                </c:pt>
                <c:pt idx="45">
                  <c:v>164.93480777000008</c:v>
                </c:pt>
                <c:pt idx="46">
                  <c:v>195.63475356999996</c:v>
                </c:pt>
                <c:pt idx="47">
                  <c:v>160.37268358832446</c:v>
                </c:pt>
                <c:pt idx="48">
                  <c:v>208.16202881000001</c:v>
                </c:pt>
                <c:pt idx="49">
                  <c:v>166.01612457999991</c:v>
                </c:pt>
                <c:pt idx="50">
                  <c:v>187.25532105999997</c:v>
                </c:pt>
                <c:pt idx="51">
                  <c:v>179.40671255999996</c:v>
                </c:pt>
                <c:pt idx="52">
                  <c:v>174.95533714000001</c:v>
                </c:pt>
                <c:pt idx="53">
                  <c:v>186.04668026000004</c:v>
                </c:pt>
                <c:pt idx="54">
                  <c:v>199.25580688000011</c:v>
                </c:pt>
                <c:pt idx="55">
                  <c:v>183.36469233999995</c:v>
                </c:pt>
                <c:pt idx="56">
                  <c:v>208.72043630999994</c:v>
                </c:pt>
                <c:pt idx="57">
                  <c:v>180.99194743000007</c:v>
                </c:pt>
                <c:pt idx="58">
                  <c:v>220.07215880000007</c:v>
                </c:pt>
                <c:pt idx="59">
                  <c:v>207.78575445999994</c:v>
                </c:pt>
                <c:pt idx="60">
                  <c:v>231.14226581000003</c:v>
                </c:pt>
                <c:pt idx="61">
                  <c:v>195.1545838000001</c:v>
                </c:pt>
                <c:pt idx="62">
                  <c:v>249.04613779000013</c:v>
                </c:pt>
                <c:pt idx="63">
                  <c:v>218.64734930000003</c:v>
                </c:pt>
                <c:pt idx="64">
                  <c:v>249.5912103900001</c:v>
                </c:pt>
                <c:pt idx="65">
                  <c:v>220.25794106000004</c:v>
                </c:pt>
                <c:pt idx="66">
                  <c:v>253.78803152999993</c:v>
                </c:pt>
                <c:pt idx="67">
                  <c:v>227.3045726600001</c:v>
                </c:pt>
                <c:pt idx="68">
                  <c:v>269.25238863999994</c:v>
                </c:pt>
                <c:pt idx="69">
                  <c:v>226.94636560999999</c:v>
                </c:pt>
                <c:pt idx="70">
                  <c:v>264.50065081999998</c:v>
                </c:pt>
                <c:pt idx="71">
                  <c:v>245.12819197999991</c:v>
                </c:pt>
                <c:pt idx="72">
                  <c:v>283.96661193999984</c:v>
                </c:pt>
                <c:pt idx="73">
                  <c:v>235.39545294999991</c:v>
                </c:pt>
                <c:pt idx="74">
                  <c:v>275.08873867896659</c:v>
                </c:pt>
                <c:pt idx="75">
                  <c:v>258.40009214999998</c:v>
                </c:pt>
                <c:pt idx="76">
                  <c:v>289.33343447000004</c:v>
                </c:pt>
                <c:pt idx="77">
                  <c:v>255.31862998000008</c:v>
                </c:pt>
                <c:pt idx="78">
                  <c:v>280.09727242000002</c:v>
                </c:pt>
                <c:pt idx="79">
                  <c:v>259.75435101000005</c:v>
                </c:pt>
                <c:pt idx="80">
                  <c:v>299.10153713999989</c:v>
                </c:pt>
                <c:pt idx="81">
                  <c:v>233.75799982000007</c:v>
                </c:pt>
                <c:pt idx="82">
                  <c:v>237.52954782000009</c:v>
                </c:pt>
                <c:pt idx="83">
                  <c:v>236.98943005999996</c:v>
                </c:pt>
                <c:pt idx="84">
                  <c:v>246.3658188900001</c:v>
                </c:pt>
                <c:pt idx="85">
                  <c:v>222.72894282999999</c:v>
                </c:pt>
                <c:pt idx="86">
                  <c:v>226.46864409999998</c:v>
                </c:pt>
                <c:pt idx="87">
                  <c:v>238.35081675000001</c:v>
                </c:pt>
                <c:pt idx="88">
                  <c:v>259.90119252999989</c:v>
                </c:pt>
                <c:pt idx="89">
                  <c:v>216.10670500999996</c:v>
                </c:pt>
                <c:pt idx="90">
                  <c:v>251.72061059904442</c:v>
                </c:pt>
                <c:pt idx="91">
                  <c:v>220.53754711853185</c:v>
                </c:pt>
                <c:pt idx="92">
                  <c:v>254.20069992889205</c:v>
                </c:pt>
                <c:pt idx="93">
                  <c:v>234.31468003690458</c:v>
                </c:pt>
                <c:pt idx="94">
                  <c:v>257.13726636868307</c:v>
                </c:pt>
                <c:pt idx="95">
                  <c:v>240.93600083239585</c:v>
                </c:pt>
                <c:pt idx="96">
                  <c:v>259.58572759475499</c:v>
                </c:pt>
                <c:pt idx="97">
                  <c:v>250.23457010199553</c:v>
                </c:pt>
                <c:pt idx="98">
                  <c:v>264.89268735203473</c:v>
                </c:pt>
                <c:pt idx="99">
                  <c:v>257.86882297488103</c:v>
                </c:pt>
                <c:pt idx="100">
                  <c:v>269.30042435168269</c:v>
                </c:pt>
                <c:pt idx="101">
                  <c:v>265.52863714023238</c:v>
                </c:pt>
                <c:pt idx="102">
                  <c:v>275.22095516509734</c:v>
                </c:pt>
                <c:pt idx="103">
                  <c:v>273.19188709509467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09A-44D1-9393-11C565DCA553}"/>
            </c:ext>
          </c:extLst>
        </c:ser>
        <c:ser>
          <c:idx val="2"/>
          <c:order val="2"/>
          <c:tx>
            <c:strRef>
              <c:f>'Expenditure Current'!$D$1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'Expenditure Current'!$A$2:$A$105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'Expenditure Current'!$D$2:$D$105</c:f>
              <c:numCache>
                <c:formatCode>0.000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216.10670500999996</c:v>
                </c:pt>
                <c:pt idx="90">
                  <c:v>220.90111311775257</c:v>
                </c:pt>
                <c:pt idx="91">
                  <c:v>189.85371552797119</c:v>
                </c:pt>
                <c:pt idx="92">
                  <c:v>223.97345534386812</c:v>
                </c:pt>
                <c:pt idx="93">
                  <c:v>204.3755412148096</c:v>
                </c:pt>
                <c:pt idx="94">
                  <c:v>227.638026701787</c:v>
                </c:pt>
                <c:pt idx="95">
                  <c:v>211.78415900945356</c:v>
                </c:pt>
                <c:pt idx="96">
                  <c:v>230.79419665170471</c:v>
                </c:pt>
                <c:pt idx="97">
                  <c:v>221.78561369787198</c:v>
                </c:pt>
                <c:pt idx="98">
                  <c:v>236.74237854841445</c:v>
                </c:pt>
                <c:pt idx="99">
                  <c:v>230.11606341776934</c:v>
                </c:pt>
                <c:pt idx="100">
                  <c:v>242.00828461115529</c:v>
                </c:pt>
                <c:pt idx="101">
                  <c:v>238.64702394684898</c:v>
                </c:pt>
                <c:pt idx="102">
                  <c:v>248.71695445006765</c:v>
                </c:pt>
                <c:pt idx="103">
                  <c:v>246.9673427260667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A-44D1-9393-11C565DCA553}"/>
            </c:ext>
          </c:extLst>
        </c:ser>
        <c:ser>
          <c:idx val="3"/>
          <c:order val="3"/>
          <c:tx>
            <c:strRef>
              <c:f>'Expenditure Current'!$E$1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'Expenditure Current'!$A$2:$A$105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'Expenditure Current'!$E$2:$E$105</c:f>
              <c:numCache>
                <c:formatCode>0.000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216.10670500999996</c:v>
                </c:pt>
                <c:pt idx="90">
                  <c:v>282.54010808033627</c:v>
                </c:pt>
                <c:pt idx="91">
                  <c:v>251.22137870909251</c:v>
                </c:pt>
                <c:pt idx="92">
                  <c:v>284.42794451391597</c:v>
                </c:pt>
                <c:pt idx="93">
                  <c:v>264.25381885899952</c:v>
                </c:pt>
                <c:pt idx="94">
                  <c:v>286.63650603557915</c:v>
                </c:pt>
                <c:pt idx="95">
                  <c:v>270.08784265533814</c:v>
                </c:pt>
                <c:pt idx="96">
                  <c:v>288.37725853780523</c:v>
                </c:pt>
                <c:pt idx="97">
                  <c:v>278.68352650611911</c:v>
                </c:pt>
                <c:pt idx="98">
                  <c:v>293.04299615565503</c:v>
                </c:pt>
                <c:pt idx="99">
                  <c:v>285.62158253199271</c:v>
                </c:pt>
                <c:pt idx="100">
                  <c:v>296.59256409221007</c:v>
                </c:pt>
                <c:pt idx="101">
                  <c:v>292.41025033361581</c:v>
                </c:pt>
                <c:pt idx="102">
                  <c:v>301.72495588012703</c:v>
                </c:pt>
                <c:pt idx="103">
                  <c:v>299.41643146412264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9A-44D1-9393-11C565DCA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'Expenditure Current'!$C$1</c15:sqref>
                        </c15:formulaRef>
                      </c:ext>
                    </c:extLst>
                    <c:strCache>
                      <c:ptCount val="1"/>
                      <c:pt idx="0">
                        <c:v>GDP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'Expenditure Current'!$A$2:$A$105</c15:sqref>
                        </c15:formulaRef>
                      </c:ext>
                    </c:extLst>
                    <c:strCache>
                      <c:ptCount val="104"/>
                      <c:pt idx="0">
                        <c:v>2000-Q1</c:v>
                      </c:pt>
                      <c:pt idx="1">
                        <c:v>2000-Q2</c:v>
                      </c:pt>
                      <c:pt idx="2">
                        <c:v>2000-Q3</c:v>
                      </c:pt>
                      <c:pt idx="3">
                        <c:v>2000-Q4</c:v>
                      </c:pt>
                      <c:pt idx="4">
                        <c:v>2001-Q1</c:v>
                      </c:pt>
                      <c:pt idx="5">
                        <c:v>2001-Q2</c:v>
                      </c:pt>
                      <c:pt idx="6">
                        <c:v>2001-Q3</c:v>
                      </c:pt>
                      <c:pt idx="7">
                        <c:v>2001-Q4</c:v>
                      </c:pt>
                      <c:pt idx="8">
                        <c:v>2002-Q1</c:v>
                      </c:pt>
                      <c:pt idx="9">
                        <c:v>2002-Q2</c:v>
                      </c:pt>
                      <c:pt idx="10">
                        <c:v>2002-Q3</c:v>
                      </c:pt>
                      <c:pt idx="11">
                        <c:v>2002-Q4</c:v>
                      </c:pt>
                      <c:pt idx="12">
                        <c:v>2003-Q1</c:v>
                      </c:pt>
                      <c:pt idx="13">
                        <c:v>2003-Q2</c:v>
                      </c:pt>
                      <c:pt idx="14">
                        <c:v>2003-Q3</c:v>
                      </c:pt>
                      <c:pt idx="15">
                        <c:v>2003-Q4</c:v>
                      </c:pt>
                      <c:pt idx="16">
                        <c:v>2004-Q1</c:v>
                      </c:pt>
                      <c:pt idx="17">
                        <c:v>2004-Q2</c:v>
                      </c:pt>
                      <c:pt idx="18">
                        <c:v>2004-Q3</c:v>
                      </c:pt>
                      <c:pt idx="19">
                        <c:v>2004-Q4</c:v>
                      </c:pt>
                      <c:pt idx="20">
                        <c:v>2005-Q1</c:v>
                      </c:pt>
                      <c:pt idx="21">
                        <c:v>2005-Q2</c:v>
                      </c:pt>
                      <c:pt idx="22">
                        <c:v>2005-Q3</c:v>
                      </c:pt>
                      <c:pt idx="23">
                        <c:v>2005-Q4</c:v>
                      </c:pt>
                      <c:pt idx="24">
                        <c:v>2006-Q1</c:v>
                      </c:pt>
                      <c:pt idx="25">
                        <c:v>2006-Q2</c:v>
                      </c:pt>
                      <c:pt idx="26">
                        <c:v>2006-Q3</c:v>
                      </c:pt>
                      <c:pt idx="27">
                        <c:v>2006-Q4</c:v>
                      </c:pt>
                      <c:pt idx="28">
                        <c:v>2007-Q1</c:v>
                      </c:pt>
                      <c:pt idx="29">
                        <c:v>2007-Q2</c:v>
                      </c:pt>
                      <c:pt idx="30">
                        <c:v>2007-Q3</c:v>
                      </c:pt>
                      <c:pt idx="31">
                        <c:v>2007-Q4</c:v>
                      </c:pt>
                      <c:pt idx="32">
                        <c:v>2008-Q1</c:v>
                      </c:pt>
                      <c:pt idx="33">
                        <c:v>2008-Q2</c:v>
                      </c:pt>
                      <c:pt idx="34">
                        <c:v>2008-Q3</c:v>
                      </c:pt>
                      <c:pt idx="35">
                        <c:v>2008-Q4</c:v>
                      </c:pt>
                      <c:pt idx="36">
                        <c:v>2009-Q1</c:v>
                      </c:pt>
                      <c:pt idx="37">
                        <c:v>2009-Q2</c:v>
                      </c:pt>
                      <c:pt idx="38">
                        <c:v>2009-Q3</c:v>
                      </c:pt>
                      <c:pt idx="39">
                        <c:v>2009-Q4</c:v>
                      </c:pt>
                      <c:pt idx="40">
                        <c:v>2010-Q1</c:v>
                      </c:pt>
                      <c:pt idx="41">
                        <c:v>2010-Q2</c:v>
                      </c:pt>
                      <c:pt idx="42">
                        <c:v>2010-Q3</c:v>
                      </c:pt>
                      <c:pt idx="43">
                        <c:v>2010-Q4</c:v>
                      </c:pt>
                      <c:pt idx="44">
                        <c:v>2011-Q1</c:v>
                      </c:pt>
                      <c:pt idx="45">
                        <c:v>2011-Q2</c:v>
                      </c:pt>
                      <c:pt idx="46">
                        <c:v>2011-Q3</c:v>
                      </c:pt>
                      <c:pt idx="47">
                        <c:v>2011-Q4</c:v>
                      </c:pt>
                      <c:pt idx="48">
                        <c:v>2012-Q1</c:v>
                      </c:pt>
                      <c:pt idx="49">
                        <c:v>2012-Q2</c:v>
                      </c:pt>
                      <c:pt idx="50">
                        <c:v>2012-Q3</c:v>
                      </c:pt>
                      <c:pt idx="51">
                        <c:v>2012-Q4</c:v>
                      </c:pt>
                      <c:pt idx="52">
                        <c:v>2013-Q1</c:v>
                      </c:pt>
                      <c:pt idx="53">
                        <c:v>2013-Q2</c:v>
                      </c:pt>
                      <c:pt idx="54">
                        <c:v>2013-Q3</c:v>
                      </c:pt>
                      <c:pt idx="55">
                        <c:v>2013-Q4</c:v>
                      </c:pt>
                      <c:pt idx="56">
                        <c:v>2014-Q1</c:v>
                      </c:pt>
                      <c:pt idx="57">
                        <c:v>2014-Q2</c:v>
                      </c:pt>
                      <c:pt idx="58">
                        <c:v>2014-Q3</c:v>
                      </c:pt>
                      <c:pt idx="59">
                        <c:v>2014-Q4</c:v>
                      </c:pt>
                      <c:pt idx="60">
                        <c:v>2015-Q1</c:v>
                      </c:pt>
                      <c:pt idx="61">
                        <c:v>2015-Q2</c:v>
                      </c:pt>
                      <c:pt idx="62">
                        <c:v>2015-Q3</c:v>
                      </c:pt>
                      <c:pt idx="63">
                        <c:v>2015-Q4</c:v>
                      </c:pt>
                      <c:pt idx="64">
                        <c:v>2016-Q1</c:v>
                      </c:pt>
                      <c:pt idx="65">
                        <c:v>2016-Q2</c:v>
                      </c:pt>
                      <c:pt idx="66">
                        <c:v>2016-Q3</c:v>
                      </c:pt>
                      <c:pt idx="67">
                        <c:v>2016-Q4</c:v>
                      </c:pt>
                      <c:pt idx="68">
                        <c:v>2017-Q1</c:v>
                      </c:pt>
                      <c:pt idx="69">
                        <c:v>2017-Q2</c:v>
                      </c:pt>
                      <c:pt idx="70">
                        <c:v>2017-Q3</c:v>
                      </c:pt>
                      <c:pt idx="71">
                        <c:v>2017-Q4</c:v>
                      </c:pt>
                      <c:pt idx="72">
                        <c:v>2018-Q1</c:v>
                      </c:pt>
                      <c:pt idx="73">
                        <c:v>2018-Q2</c:v>
                      </c:pt>
                      <c:pt idx="74">
                        <c:v>2018-Q3</c:v>
                      </c:pt>
                      <c:pt idx="75">
                        <c:v>2018-Q4</c:v>
                      </c:pt>
                      <c:pt idx="76">
                        <c:v>2019-Q1</c:v>
                      </c:pt>
                      <c:pt idx="77">
                        <c:v>2019-Q2</c:v>
                      </c:pt>
                      <c:pt idx="78">
                        <c:v>2019-Q3</c:v>
                      </c:pt>
                      <c:pt idx="79">
                        <c:v>2019-Q4</c:v>
                      </c:pt>
                      <c:pt idx="80">
                        <c:v>2020-Q1</c:v>
                      </c:pt>
                      <c:pt idx="81">
                        <c:v>2020-Q2</c:v>
                      </c:pt>
                      <c:pt idx="82">
                        <c:v>2020-Q3</c:v>
                      </c:pt>
                      <c:pt idx="83">
                        <c:v>2020-Q4</c:v>
                      </c:pt>
                      <c:pt idx="84">
                        <c:v>2021-Q1</c:v>
                      </c:pt>
                      <c:pt idx="85">
                        <c:v>2021-Q2</c:v>
                      </c:pt>
                      <c:pt idx="86">
                        <c:v>2021-Q3</c:v>
                      </c:pt>
                      <c:pt idx="87">
                        <c:v>2021-Q4</c:v>
                      </c:pt>
                      <c:pt idx="88">
                        <c:v>2022-Q1</c:v>
                      </c:pt>
                      <c:pt idx="89">
                        <c:v>2022-Q2</c:v>
                      </c:pt>
                      <c:pt idx="90">
                        <c:v>2022-Q3</c:v>
                      </c:pt>
                      <c:pt idx="91">
                        <c:v>2022-Q4</c:v>
                      </c:pt>
                      <c:pt idx="92">
                        <c:v>2023-Q1</c:v>
                      </c:pt>
                      <c:pt idx="93">
                        <c:v>2023-Q2</c:v>
                      </c:pt>
                      <c:pt idx="94">
                        <c:v>2023-Q3</c:v>
                      </c:pt>
                      <c:pt idx="95">
                        <c:v>2023-Q4</c:v>
                      </c:pt>
                      <c:pt idx="96">
                        <c:v>2024-Q1</c:v>
                      </c:pt>
                      <c:pt idx="97">
                        <c:v>2024-Q2</c:v>
                      </c:pt>
                      <c:pt idx="98">
                        <c:v>2024-Q3</c:v>
                      </c:pt>
                      <c:pt idx="99">
                        <c:v>2024-Q4</c:v>
                      </c:pt>
                      <c:pt idx="100">
                        <c:v>2025-Q1</c:v>
                      </c:pt>
                      <c:pt idx="101">
                        <c:v>2025-Q2</c:v>
                      </c:pt>
                      <c:pt idx="102">
                        <c:v>2025-Q3</c:v>
                      </c:pt>
                      <c:pt idx="103">
                        <c:v>2025-Q4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'Expenditure Current'!$C$2:$C$105</c15:sqref>
                        </c15:formulaRef>
                      </c:ext>
                    </c:extLst>
                    <c:numCache>
                      <c:formatCode>0.000</c:formatCode>
                      <c:ptCount val="104"/>
                      <c:pt idx="0">
                        <c:v>628.85799999999995</c:v>
                      </c:pt>
                      <c:pt idx="1">
                        <c:v>547.76000000000022</c:v>
                      </c:pt>
                      <c:pt idx="2">
                        <c:v>460.26599999999979</c:v>
                      </c:pt>
                      <c:pt idx="3">
                        <c:v>607.53800000000001</c:v>
                      </c:pt>
                      <c:pt idx="4">
                        <c:v>626.04899999999975</c:v>
                      </c:pt>
                      <c:pt idx="5">
                        <c:v>603.12599999999998</c:v>
                      </c:pt>
                      <c:pt idx="6">
                        <c:v>507.62699999999995</c:v>
                      </c:pt>
                      <c:pt idx="7">
                        <c:v>591.54300000000001</c:v>
                      </c:pt>
                      <c:pt idx="8">
                        <c:v>659.77199999999982</c:v>
                      </c:pt>
                      <c:pt idx="9">
                        <c:v>627.21800000000019</c:v>
                      </c:pt>
                      <c:pt idx="10">
                        <c:v>535.29599999999982</c:v>
                      </c:pt>
                      <c:pt idx="11">
                        <c:v>655.42599999999982</c:v>
                      </c:pt>
                      <c:pt idx="12">
                        <c:v>718.18900000000031</c:v>
                      </c:pt>
                      <c:pt idx="13">
                        <c:v>661.15100000000029</c:v>
                      </c:pt>
                      <c:pt idx="14">
                        <c:v>563.19100000000003</c:v>
                      </c:pt>
                      <c:pt idx="15">
                        <c:v>667.15499999999997</c:v>
                      </c:pt>
                      <c:pt idx="16">
                        <c:v>762.39999999999975</c:v>
                      </c:pt>
                      <c:pt idx="17">
                        <c:v>711.36</c:v>
                      </c:pt>
                      <c:pt idx="18">
                        <c:v>592.40000000000009</c:v>
                      </c:pt>
                      <c:pt idx="19">
                        <c:v>699.43999999999994</c:v>
                      </c:pt>
                      <c:pt idx="20">
                        <c:v>827.50999999999988</c:v>
                      </c:pt>
                      <c:pt idx="21">
                        <c:v>748.577</c:v>
                      </c:pt>
                      <c:pt idx="22">
                        <c:v>615.52799999999991</c:v>
                      </c:pt>
                      <c:pt idx="23">
                        <c:v>745.42299999999989</c:v>
                      </c:pt>
                      <c:pt idx="24">
                        <c:v>865.76200000000006</c:v>
                      </c:pt>
                      <c:pt idx="25">
                        <c:v>806.76600000000008</c:v>
                      </c:pt>
                      <c:pt idx="26">
                        <c:v>706.2320000000002</c:v>
                      </c:pt>
                      <c:pt idx="27">
                        <c:v>798.68199999999979</c:v>
                      </c:pt>
                      <c:pt idx="28">
                        <c:v>913.76299999999969</c:v>
                      </c:pt>
                      <c:pt idx="29">
                        <c:v>872.37799999999982</c:v>
                      </c:pt>
                      <c:pt idx="30">
                        <c:v>757.65699999999958</c:v>
                      </c:pt>
                      <c:pt idx="31">
                        <c:v>852.88699999999994</c:v>
                      </c:pt>
                      <c:pt idx="32">
                        <c:v>922.3</c:v>
                      </c:pt>
                      <c:pt idx="33">
                        <c:v>898.47199999999975</c:v>
                      </c:pt>
                      <c:pt idx="34">
                        <c:v>779.88400000000013</c:v>
                      </c:pt>
                      <c:pt idx="35">
                        <c:v>856.79599999999982</c:v>
                      </c:pt>
                      <c:pt idx="36">
                        <c:v>873.45</c:v>
                      </c:pt>
                      <c:pt idx="37">
                        <c:v>871.92000000000007</c:v>
                      </c:pt>
                      <c:pt idx="38">
                        <c:v>755.63999999999965</c:v>
                      </c:pt>
                      <c:pt idx="39">
                        <c:v>866.34000000000026</c:v>
                      </c:pt>
                      <c:pt idx="40">
                        <c:v>928.83200000000033</c:v>
                      </c:pt>
                      <c:pt idx="41">
                        <c:v>887.98400000000026</c:v>
                      </c:pt>
                      <c:pt idx="42">
                        <c:v>768.6600000000002</c:v>
                      </c:pt>
                      <c:pt idx="43">
                        <c:v>899.94399999999996</c:v>
                      </c:pt>
                      <c:pt idx="44">
                        <c:v>993.11999999999989</c:v>
                      </c:pt>
                      <c:pt idx="45">
                        <c:v>905.37599999999975</c:v>
                      </c:pt>
                      <c:pt idx="46">
                        <c:v>803.90399999999988</c:v>
                      </c:pt>
                      <c:pt idx="47">
                        <c:v>930.23999999999967</c:v>
                      </c:pt>
                      <c:pt idx="48">
                        <c:v>1047.8910000000001</c:v>
                      </c:pt>
                      <c:pt idx="49">
                        <c:v>958.36</c:v>
                      </c:pt>
                      <c:pt idx="50">
                        <c:v>823.04499999999985</c:v>
                      </c:pt>
                      <c:pt idx="51">
                        <c:v>982.70700000000033</c:v>
                      </c:pt>
                      <c:pt idx="52">
                        <c:v>1103.751</c:v>
                      </c:pt>
                      <c:pt idx="53">
                        <c:v>1018.4130000000004</c:v>
                      </c:pt>
                      <c:pt idx="54">
                        <c:v>900.60300000000007</c:v>
                      </c:pt>
                      <c:pt idx="55">
                        <c:v>1044.0540000000001</c:v>
                      </c:pt>
                      <c:pt idx="56">
                        <c:v>1099.9000000000003</c:v>
                      </c:pt>
                      <c:pt idx="57">
                        <c:v>1112</c:v>
                      </c:pt>
                      <c:pt idx="58">
                        <c:v>970.6</c:v>
                      </c:pt>
                      <c:pt idx="59">
                        <c:v>1093.4000000000001</c:v>
                      </c:pt>
                      <c:pt idx="60">
                        <c:v>1198.1000000000004</c:v>
                      </c:pt>
                      <c:pt idx="61">
                        <c:v>1115.4000000000003</c:v>
                      </c:pt>
                      <c:pt idx="62">
                        <c:v>995.09999999999968</c:v>
                      </c:pt>
                      <c:pt idx="63">
                        <c:v>1111.3</c:v>
                      </c:pt>
                      <c:pt idx="64">
                        <c:v>1225.8126000000002</c:v>
                      </c:pt>
                      <c:pt idx="65">
                        <c:v>1179.4591999999998</c:v>
                      </c:pt>
                      <c:pt idx="66">
                        <c:v>998.74220000000025</c:v>
                      </c:pt>
                      <c:pt idx="67">
                        <c:v>1114.1152000000004</c:v>
                      </c:pt>
                      <c:pt idx="68">
                        <c:v>1212.0131999999999</c:v>
                      </c:pt>
                      <c:pt idx="69">
                        <c:v>1149.4786999999997</c:v>
                      </c:pt>
                      <c:pt idx="70">
                        <c:v>1018.9444999999997</c:v>
                      </c:pt>
                      <c:pt idx="71">
                        <c:v>1190.7829999999999</c:v>
                      </c:pt>
                      <c:pt idx="72">
                        <c:v>1220.7428999999997</c:v>
                      </c:pt>
                      <c:pt idx="73">
                        <c:v>1199.9987999999998</c:v>
                      </c:pt>
                      <c:pt idx="74">
                        <c:v>1024.0424999999998</c:v>
                      </c:pt>
                      <c:pt idx="75">
                        <c:v>1186.7309999999995</c:v>
                      </c:pt>
                      <c:pt idx="76">
                        <c:v>1295.4327999999998</c:v>
                      </c:pt>
                      <c:pt idx="77">
                        <c:v>1239.9924000000001</c:v>
                      </c:pt>
                      <c:pt idx="78">
                        <c:v>1079.3519999999996</c:v>
                      </c:pt>
                      <c:pt idx="79">
                        <c:v>1220.1095999999998</c:v>
                      </c:pt>
                      <c:pt idx="80">
                        <c:v>1265.077</c:v>
                      </c:pt>
                      <c:pt idx="81">
                        <c:v>931.40850000000023</c:v>
                      </c:pt>
                      <c:pt idx="82">
                        <c:v>913.01650000000018</c:v>
                      </c:pt>
                      <c:pt idx="83">
                        <c:v>1050.0160000000003</c:v>
                      </c:pt>
                      <c:pt idx="84">
                        <c:v>1298.9650000000001</c:v>
                      </c:pt>
                      <c:pt idx="85">
                        <c:v>1259.6155999999994</c:v>
                      </c:pt>
                      <c:pt idx="86">
                        <c:v>1122.8709999999996</c:v>
                      </c:pt>
                      <c:pt idx="87">
                        <c:v>1303.3130000000003</c:v>
                      </c:pt>
                      <c:pt idx="88">
                        <c:v>1404.7919999999999</c:v>
                      </c:pt>
                      <c:pt idx="89">
                        <c:v>1431.2790000000002</c:v>
                      </c:pt>
                      <c:pt idx="90">
                        <c:v>1169.4769143161816</c:v>
                      </c:pt>
                      <c:pt idx="91">
                        <c:v>1170.8445468012831</c:v>
                      </c:pt>
                      <c:pt idx="92">
                        <c:v>1256.3533517707315</c:v>
                      </c:pt>
                      <c:pt idx="93">
                        <c:v>1357.843844440102</c:v>
                      </c:pt>
                      <c:pt idx="94">
                        <c:v>1300.2539774909442</c:v>
                      </c:pt>
                      <c:pt idx="95">
                        <c:v>1283.2282180071197</c:v>
                      </c:pt>
                      <c:pt idx="96">
                        <c:v>1287.1767180715542</c:v>
                      </c:pt>
                      <c:pt idx="97">
                        <c:v>1343.564537530495</c:v>
                      </c:pt>
                      <c:pt idx="98">
                        <c:v>1346.6054378667027</c:v>
                      </c:pt>
                      <c:pt idx="99">
                        <c:v>1352.8318036028161</c:v>
                      </c:pt>
                      <c:pt idx="100">
                        <c:v>1348.086590911985</c:v>
                      </c:pt>
                      <c:pt idx="101">
                        <c:v>1374.5924671451889</c:v>
                      </c:pt>
                      <c:pt idx="102">
                        <c:v>1386.1538128250625</c:v>
                      </c:pt>
                      <c:pt idx="103">
                        <c:v>1402.0396813722264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09A-44D1-9393-11C565DCA553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Expenditures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Expenditure'!$B$1</c:f>
              <c:strCache>
                <c:ptCount val="1"/>
                <c:pt idx="0">
                  <c:v>Total Expenditure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'Total Expenditure'!$A$2:$A$105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'Total Expenditure'!$B$2:$B$105</c:f>
              <c:numCache>
                <c:formatCode>0.000</c:formatCode>
                <c:ptCount val="104"/>
                <c:pt idx="0">
                  <c:v>165.52800000000005</c:v>
                </c:pt>
                <c:pt idx="1">
                  <c:v>109.41599999999997</c:v>
                </c:pt>
                <c:pt idx="2">
                  <c:v>116.86800000000002</c:v>
                </c:pt>
                <c:pt idx="3">
                  <c:v>149.90600000000003</c:v>
                </c:pt>
                <c:pt idx="4">
                  <c:v>150.99600000000004</c:v>
                </c:pt>
                <c:pt idx="5">
                  <c:v>140.90600000000003</c:v>
                </c:pt>
                <c:pt idx="6">
                  <c:v>160.62099999999995</c:v>
                </c:pt>
                <c:pt idx="7">
                  <c:v>136.64300000000003</c:v>
                </c:pt>
                <c:pt idx="8">
                  <c:v>167.93299999999999</c:v>
                </c:pt>
                <c:pt idx="9">
                  <c:v>120.59399999999998</c:v>
                </c:pt>
                <c:pt idx="10">
                  <c:v>150.76300000000006</c:v>
                </c:pt>
                <c:pt idx="11">
                  <c:v>154.46200000000002</c:v>
                </c:pt>
                <c:pt idx="12">
                  <c:v>162.94000000000005</c:v>
                </c:pt>
                <c:pt idx="13">
                  <c:v>161.50600000000006</c:v>
                </c:pt>
                <c:pt idx="14">
                  <c:v>151.07</c:v>
                </c:pt>
                <c:pt idx="15">
                  <c:v>151.95399999999995</c:v>
                </c:pt>
                <c:pt idx="16">
                  <c:v>184.51300000000001</c:v>
                </c:pt>
                <c:pt idx="17">
                  <c:v>153.20500000000004</c:v>
                </c:pt>
                <c:pt idx="18">
                  <c:v>144.02900000000002</c:v>
                </c:pt>
                <c:pt idx="19">
                  <c:v>165.56599999999997</c:v>
                </c:pt>
                <c:pt idx="20">
                  <c:v>199.86100000000005</c:v>
                </c:pt>
                <c:pt idx="21">
                  <c:v>168.33100000000005</c:v>
                </c:pt>
                <c:pt idx="22">
                  <c:v>157.59300000000005</c:v>
                </c:pt>
                <c:pt idx="23">
                  <c:v>158.45400000000004</c:v>
                </c:pt>
                <c:pt idx="24">
                  <c:v>155.66999999999996</c:v>
                </c:pt>
                <c:pt idx="25">
                  <c:v>162.881</c:v>
                </c:pt>
                <c:pt idx="26">
                  <c:v>170.64499999999998</c:v>
                </c:pt>
                <c:pt idx="27">
                  <c:v>159.38199999999995</c:v>
                </c:pt>
                <c:pt idx="28">
                  <c:v>242.35500000000005</c:v>
                </c:pt>
                <c:pt idx="29">
                  <c:v>154.10500000000002</c:v>
                </c:pt>
                <c:pt idx="30">
                  <c:v>191.21199999999993</c:v>
                </c:pt>
                <c:pt idx="31">
                  <c:v>208.83299999999994</c:v>
                </c:pt>
                <c:pt idx="32">
                  <c:v>217.54299999999998</c:v>
                </c:pt>
                <c:pt idx="33">
                  <c:v>158.79399999999998</c:v>
                </c:pt>
                <c:pt idx="34">
                  <c:v>189.126</c:v>
                </c:pt>
                <c:pt idx="35">
                  <c:v>193.99900000000002</c:v>
                </c:pt>
                <c:pt idx="36">
                  <c:v>225.63481584999994</c:v>
                </c:pt>
                <c:pt idx="37">
                  <c:v>161.16470085000003</c:v>
                </c:pt>
                <c:pt idx="38">
                  <c:v>201.84132903000003</c:v>
                </c:pt>
                <c:pt idx="39">
                  <c:v>186.75543943999998</c:v>
                </c:pt>
                <c:pt idx="40">
                  <c:v>218.26049040999993</c:v>
                </c:pt>
                <c:pt idx="41">
                  <c:v>181.70042056000005</c:v>
                </c:pt>
                <c:pt idx="42">
                  <c:v>219.77054915000008</c:v>
                </c:pt>
                <c:pt idx="43">
                  <c:v>196.13285798999996</c:v>
                </c:pt>
                <c:pt idx="44">
                  <c:v>219.49215062499999</c:v>
                </c:pt>
                <c:pt idx="45">
                  <c:v>194.95018120000006</c:v>
                </c:pt>
                <c:pt idx="46">
                  <c:v>227.13893892999991</c:v>
                </c:pt>
                <c:pt idx="47">
                  <c:v>197.51270268832454</c:v>
                </c:pt>
                <c:pt idx="48">
                  <c:v>269.69377523999992</c:v>
                </c:pt>
                <c:pt idx="49">
                  <c:v>192.23816021999997</c:v>
                </c:pt>
                <c:pt idx="50">
                  <c:v>226.03213487000002</c:v>
                </c:pt>
                <c:pt idx="51">
                  <c:v>214.77579921999995</c:v>
                </c:pt>
                <c:pt idx="52">
                  <c:v>219.08604128999994</c:v>
                </c:pt>
                <c:pt idx="53">
                  <c:v>214.98853949000002</c:v>
                </c:pt>
                <c:pt idx="54">
                  <c:v>240.90676286000004</c:v>
                </c:pt>
                <c:pt idx="55">
                  <c:v>247.13133455000002</c:v>
                </c:pt>
                <c:pt idx="56">
                  <c:v>296.64566717999998</c:v>
                </c:pt>
                <c:pt idx="57">
                  <c:v>233.29176717000004</c:v>
                </c:pt>
                <c:pt idx="58">
                  <c:v>274.99972166000003</c:v>
                </c:pt>
                <c:pt idx="59">
                  <c:v>294.18089270000002</c:v>
                </c:pt>
                <c:pt idx="60">
                  <c:v>333.89969182999999</c:v>
                </c:pt>
                <c:pt idx="61">
                  <c:v>251.96613511999999</c:v>
                </c:pt>
                <c:pt idx="62">
                  <c:v>415.39691497999996</c:v>
                </c:pt>
                <c:pt idx="63">
                  <c:v>297.33047496</c:v>
                </c:pt>
                <c:pt idx="64">
                  <c:v>297.98208963999997</c:v>
                </c:pt>
                <c:pt idx="65">
                  <c:v>274.45534877999995</c:v>
                </c:pt>
                <c:pt idx="66">
                  <c:v>302.28169444000002</c:v>
                </c:pt>
                <c:pt idx="67">
                  <c:v>283.76769748999999</c:v>
                </c:pt>
                <c:pt idx="68">
                  <c:v>337.41160603999998</c:v>
                </c:pt>
                <c:pt idx="69">
                  <c:v>261.12706175000017</c:v>
                </c:pt>
                <c:pt idx="70">
                  <c:v>294.12587166999998</c:v>
                </c:pt>
                <c:pt idx="71">
                  <c:v>284.93125010000011</c:v>
                </c:pt>
                <c:pt idx="72">
                  <c:v>332.23521289999985</c:v>
                </c:pt>
                <c:pt idx="73">
                  <c:v>260.54529045999988</c:v>
                </c:pt>
                <c:pt idx="74">
                  <c:v>319.55287104896655</c:v>
                </c:pt>
                <c:pt idx="75">
                  <c:v>308.94256396999987</c:v>
                </c:pt>
                <c:pt idx="76">
                  <c:v>337.59399941000009</c:v>
                </c:pt>
                <c:pt idx="77">
                  <c:v>306.20462274999988</c:v>
                </c:pt>
                <c:pt idx="78">
                  <c:v>340.1333117800001</c:v>
                </c:pt>
                <c:pt idx="79">
                  <c:v>322.73791441999987</c:v>
                </c:pt>
                <c:pt idx="80">
                  <c:v>377.62918247999988</c:v>
                </c:pt>
                <c:pt idx="81">
                  <c:v>306.25092158000012</c:v>
                </c:pt>
                <c:pt idx="82">
                  <c:v>332.57947781000001</c:v>
                </c:pt>
                <c:pt idx="83">
                  <c:v>336.05300504999997</c:v>
                </c:pt>
                <c:pt idx="84">
                  <c:v>305.17858697999998</c:v>
                </c:pt>
                <c:pt idx="85">
                  <c:v>265.89060708</c:v>
                </c:pt>
                <c:pt idx="86">
                  <c:v>278.23636328000009</c:v>
                </c:pt>
                <c:pt idx="87">
                  <c:v>318.75571195999993</c:v>
                </c:pt>
                <c:pt idx="88">
                  <c:v>335.50115602</c:v>
                </c:pt>
                <c:pt idx="89">
                  <c:v>269.24254614999995</c:v>
                </c:pt>
                <c:pt idx="90">
                  <c:v>317.07700296224954</c:v>
                </c:pt>
                <c:pt idx="91">
                  <c:v>294.783662395541</c:v>
                </c:pt>
                <c:pt idx="92">
                  <c:v>324.37688435680872</c:v>
                </c:pt>
                <c:pt idx="93">
                  <c:v>301.76562318042187</c:v>
                </c:pt>
                <c:pt idx="94">
                  <c:v>315.08229172231944</c:v>
                </c:pt>
                <c:pt idx="95">
                  <c:v>318.5608657127446</c:v>
                </c:pt>
                <c:pt idx="96">
                  <c:v>326.58475964464105</c:v>
                </c:pt>
                <c:pt idx="97">
                  <c:v>320.11648228957733</c:v>
                </c:pt>
                <c:pt idx="98">
                  <c:v>326.28483667362201</c:v>
                </c:pt>
                <c:pt idx="99">
                  <c:v>333.4720406694762</c:v>
                </c:pt>
                <c:pt idx="100">
                  <c:v>336.67091518762487</c:v>
                </c:pt>
                <c:pt idx="101">
                  <c:v>335.03063455112562</c:v>
                </c:pt>
                <c:pt idx="102">
                  <c:v>340.22087834394409</c:v>
                </c:pt>
                <c:pt idx="103">
                  <c:v>346.93322371549465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087-4AFC-8010-DE3B902D5A16}"/>
            </c:ext>
          </c:extLst>
        </c:ser>
        <c:ser>
          <c:idx val="2"/>
          <c:order val="2"/>
          <c:tx>
            <c:strRef>
              <c:f>'Total Expenditure'!$D$1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'Total Expenditure'!$A$2:$A$105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'Total Expenditure'!$D$2:$D$105</c:f>
              <c:numCache>
                <c:formatCode>0.000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269.24254614999995</c:v>
                </c:pt>
                <c:pt idx="90">
                  <c:v>282.13980380593568</c:v>
                </c:pt>
                <c:pt idx="91">
                  <c:v>259.69803860906188</c:v>
                </c:pt>
                <c:pt idx="92">
                  <c:v>289.71546370032479</c:v>
                </c:pt>
                <c:pt idx="93">
                  <c:v>267.31086567706149</c:v>
                </c:pt>
                <c:pt idx="94">
                  <c:v>280.7400276541735</c:v>
                </c:pt>
                <c:pt idx="95">
                  <c:v>284.26807932389903</c:v>
                </c:pt>
                <c:pt idx="96">
                  <c:v>292.42071405075478</c:v>
                </c:pt>
                <c:pt idx="97">
                  <c:v>285.91156171847268</c:v>
                </c:pt>
                <c:pt idx="98">
                  <c:v>292.29115597775632</c:v>
                </c:pt>
                <c:pt idx="99">
                  <c:v>299.44348455329583</c:v>
                </c:pt>
                <c:pt idx="100">
                  <c:v>302.98189869162184</c:v>
                </c:pt>
                <c:pt idx="101">
                  <c:v>301.41793759457664</c:v>
                </c:pt>
                <c:pt idx="102">
                  <c:v>306.69753307005851</c:v>
                </c:pt>
                <c:pt idx="103">
                  <c:v>313.42653711959224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7-4AFC-8010-DE3B902D5A16}"/>
            </c:ext>
          </c:extLst>
        </c:ser>
        <c:ser>
          <c:idx val="3"/>
          <c:order val="3"/>
          <c:tx>
            <c:strRef>
              <c:f>'Total Expenditure'!$E$1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'Total Expenditure'!$A$2:$A$105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'Total Expenditure'!$E$2:$E$105</c:f>
              <c:numCache>
                <c:formatCode>0.000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269.24254614999995</c:v>
                </c:pt>
                <c:pt idx="90">
                  <c:v>352.01420211856339</c:v>
                </c:pt>
                <c:pt idx="91">
                  <c:v>329.86928618202012</c:v>
                </c:pt>
                <c:pt idx="92">
                  <c:v>359.03830501329264</c:v>
                </c:pt>
                <c:pt idx="93">
                  <c:v>336.22038068378225</c:v>
                </c:pt>
                <c:pt idx="94">
                  <c:v>349.42455579046538</c:v>
                </c:pt>
                <c:pt idx="95">
                  <c:v>352.85365210159017</c:v>
                </c:pt>
                <c:pt idx="96">
                  <c:v>360.74880523852732</c:v>
                </c:pt>
                <c:pt idx="97">
                  <c:v>354.32140286068199</c:v>
                </c:pt>
                <c:pt idx="98">
                  <c:v>360.2785173694877</c:v>
                </c:pt>
                <c:pt idx="99">
                  <c:v>367.50059678565657</c:v>
                </c:pt>
                <c:pt idx="100">
                  <c:v>370.35993168362791</c:v>
                </c:pt>
                <c:pt idx="101">
                  <c:v>368.64333150767459</c:v>
                </c:pt>
                <c:pt idx="102">
                  <c:v>373.74422361782968</c:v>
                </c:pt>
                <c:pt idx="103">
                  <c:v>380.43991031139706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87-4AFC-8010-DE3B902D5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'Total Expenditure'!$C$1</c15:sqref>
                        </c15:formulaRef>
                      </c:ext>
                    </c:extLst>
                    <c:strCache>
                      <c:ptCount val="1"/>
                      <c:pt idx="0">
                        <c:v>GDP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'Total Expenditure'!$A$2:$A$105</c15:sqref>
                        </c15:formulaRef>
                      </c:ext>
                    </c:extLst>
                    <c:strCache>
                      <c:ptCount val="104"/>
                      <c:pt idx="0">
                        <c:v>2000-Q1</c:v>
                      </c:pt>
                      <c:pt idx="1">
                        <c:v>2000-Q2</c:v>
                      </c:pt>
                      <c:pt idx="2">
                        <c:v>2000-Q3</c:v>
                      </c:pt>
                      <c:pt idx="3">
                        <c:v>2000-Q4</c:v>
                      </c:pt>
                      <c:pt idx="4">
                        <c:v>2001-Q1</c:v>
                      </c:pt>
                      <c:pt idx="5">
                        <c:v>2001-Q2</c:v>
                      </c:pt>
                      <c:pt idx="6">
                        <c:v>2001-Q3</c:v>
                      </c:pt>
                      <c:pt idx="7">
                        <c:v>2001-Q4</c:v>
                      </c:pt>
                      <c:pt idx="8">
                        <c:v>2002-Q1</c:v>
                      </c:pt>
                      <c:pt idx="9">
                        <c:v>2002-Q2</c:v>
                      </c:pt>
                      <c:pt idx="10">
                        <c:v>2002-Q3</c:v>
                      </c:pt>
                      <c:pt idx="11">
                        <c:v>2002-Q4</c:v>
                      </c:pt>
                      <c:pt idx="12">
                        <c:v>2003-Q1</c:v>
                      </c:pt>
                      <c:pt idx="13">
                        <c:v>2003-Q2</c:v>
                      </c:pt>
                      <c:pt idx="14">
                        <c:v>2003-Q3</c:v>
                      </c:pt>
                      <c:pt idx="15">
                        <c:v>2003-Q4</c:v>
                      </c:pt>
                      <c:pt idx="16">
                        <c:v>2004-Q1</c:v>
                      </c:pt>
                      <c:pt idx="17">
                        <c:v>2004-Q2</c:v>
                      </c:pt>
                      <c:pt idx="18">
                        <c:v>2004-Q3</c:v>
                      </c:pt>
                      <c:pt idx="19">
                        <c:v>2004-Q4</c:v>
                      </c:pt>
                      <c:pt idx="20">
                        <c:v>2005-Q1</c:v>
                      </c:pt>
                      <c:pt idx="21">
                        <c:v>2005-Q2</c:v>
                      </c:pt>
                      <c:pt idx="22">
                        <c:v>2005-Q3</c:v>
                      </c:pt>
                      <c:pt idx="23">
                        <c:v>2005-Q4</c:v>
                      </c:pt>
                      <c:pt idx="24">
                        <c:v>2006-Q1</c:v>
                      </c:pt>
                      <c:pt idx="25">
                        <c:v>2006-Q2</c:v>
                      </c:pt>
                      <c:pt idx="26">
                        <c:v>2006-Q3</c:v>
                      </c:pt>
                      <c:pt idx="27">
                        <c:v>2006-Q4</c:v>
                      </c:pt>
                      <c:pt idx="28">
                        <c:v>2007-Q1</c:v>
                      </c:pt>
                      <c:pt idx="29">
                        <c:v>2007-Q2</c:v>
                      </c:pt>
                      <c:pt idx="30">
                        <c:v>2007-Q3</c:v>
                      </c:pt>
                      <c:pt idx="31">
                        <c:v>2007-Q4</c:v>
                      </c:pt>
                      <c:pt idx="32">
                        <c:v>2008-Q1</c:v>
                      </c:pt>
                      <c:pt idx="33">
                        <c:v>2008-Q2</c:v>
                      </c:pt>
                      <c:pt idx="34">
                        <c:v>2008-Q3</c:v>
                      </c:pt>
                      <c:pt idx="35">
                        <c:v>2008-Q4</c:v>
                      </c:pt>
                      <c:pt idx="36">
                        <c:v>2009-Q1</c:v>
                      </c:pt>
                      <c:pt idx="37">
                        <c:v>2009-Q2</c:v>
                      </c:pt>
                      <c:pt idx="38">
                        <c:v>2009-Q3</c:v>
                      </c:pt>
                      <c:pt idx="39">
                        <c:v>2009-Q4</c:v>
                      </c:pt>
                      <c:pt idx="40">
                        <c:v>2010-Q1</c:v>
                      </c:pt>
                      <c:pt idx="41">
                        <c:v>2010-Q2</c:v>
                      </c:pt>
                      <c:pt idx="42">
                        <c:v>2010-Q3</c:v>
                      </c:pt>
                      <c:pt idx="43">
                        <c:v>2010-Q4</c:v>
                      </c:pt>
                      <c:pt idx="44">
                        <c:v>2011-Q1</c:v>
                      </c:pt>
                      <c:pt idx="45">
                        <c:v>2011-Q2</c:v>
                      </c:pt>
                      <c:pt idx="46">
                        <c:v>2011-Q3</c:v>
                      </c:pt>
                      <c:pt idx="47">
                        <c:v>2011-Q4</c:v>
                      </c:pt>
                      <c:pt idx="48">
                        <c:v>2012-Q1</c:v>
                      </c:pt>
                      <c:pt idx="49">
                        <c:v>2012-Q2</c:v>
                      </c:pt>
                      <c:pt idx="50">
                        <c:v>2012-Q3</c:v>
                      </c:pt>
                      <c:pt idx="51">
                        <c:v>2012-Q4</c:v>
                      </c:pt>
                      <c:pt idx="52">
                        <c:v>2013-Q1</c:v>
                      </c:pt>
                      <c:pt idx="53">
                        <c:v>2013-Q2</c:v>
                      </c:pt>
                      <c:pt idx="54">
                        <c:v>2013-Q3</c:v>
                      </c:pt>
                      <c:pt idx="55">
                        <c:v>2013-Q4</c:v>
                      </c:pt>
                      <c:pt idx="56">
                        <c:v>2014-Q1</c:v>
                      </c:pt>
                      <c:pt idx="57">
                        <c:v>2014-Q2</c:v>
                      </c:pt>
                      <c:pt idx="58">
                        <c:v>2014-Q3</c:v>
                      </c:pt>
                      <c:pt idx="59">
                        <c:v>2014-Q4</c:v>
                      </c:pt>
                      <c:pt idx="60">
                        <c:v>2015-Q1</c:v>
                      </c:pt>
                      <c:pt idx="61">
                        <c:v>2015-Q2</c:v>
                      </c:pt>
                      <c:pt idx="62">
                        <c:v>2015-Q3</c:v>
                      </c:pt>
                      <c:pt idx="63">
                        <c:v>2015-Q4</c:v>
                      </c:pt>
                      <c:pt idx="64">
                        <c:v>2016-Q1</c:v>
                      </c:pt>
                      <c:pt idx="65">
                        <c:v>2016-Q2</c:v>
                      </c:pt>
                      <c:pt idx="66">
                        <c:v>2016-Q3</c:v>
                      </c:pt>
                      <c:pt idx="67">
                        <c:v>2016-Q4</c:v>
                      </c:pt>
                      <c:pt idx="68">
                        <c:v>2017-Q1</c:v>
                      </c:pt>
                      <c:pt idx="69">
                        <c:v>2017-Q2</c:v>
                      </c:pt>
                      <c:pt idx="70">
                        <c:v>2017-Q3</c:v>
                      </c:pt>
                      <c:pt idx="71">
                        <c:v>2017-Q4</c:v>
                      </c:pt>
                      <c:pt idx="72">
                        <c:v>2018-Q1</c:v>
                      </c:pt>
                      <c:pt idx="73">
                        <c:v>2018-Q2</c:v>
                      </c:pt>
                      <c:pt idx="74">
                        <c:v>2018-Q3</c:v>
                      </c:pt>
                      <c:pt idx="75">
                        <c:v>2018-Q4</c:v>
                      </c:pt>
                      <c:pt idx="76">
                        <c:v>2019-Q1</c:v>
                      </c:pt>
                      <c:pt idx="77">
                        <c:v>2019-Q2</c:v>
                      </c:pt>
                      <c:pt idx="78">
                        <c:v>2019-Q3</c:v>
                      </c:pt>
                      <c:pt idx="79">
                        <c:v>2019-Q4</c:v>
                      </c:pt>
                      <c:pt idx="80">
                        <c:v>2020-Q1</c:v>
                      </c:pt>
                      <c:pt idx="81">
                        <c:v>2020-Q2</c:v>
                      </c:pt>
                      <c:pt idx="82">
                        <c:v>2020-Q3</c:v>
                      </c:pt>
                      <c:pt idx="83">
                        <c:v>2020-Q4</c:v>
                      </c:pt>
                      <c:pt idx="84">
                        <c:v>2021-Q1</c:v>
                      </c:pt>
                      <c:pt idx="85">
                        <c:v>2021-Q2</c:v>
                      </c:pt>
                      <c:pt idx="86">
                        <c:v>2021-Q3</c:v>
                      </c:pt>
                      <c:pt idx="87">
                        <c:v>2021-Q4</c:v>
                      </c:pt>
                      <c:pt idx="88">
                        <c:v>2022-Q1</c:v>
                      </c:pt>
                      <c:pt idx="89">
                        <c:v>2022-Q2</c:v>
                      </c:pt>
                      <c:pt idx="90">
                        <c:v>2022-Q3</c:v>
                      </c:pt>
                      <c:pt idx="91">
                        <c:v>2022-Q4</c:v>
                      </c:pt>
                      <c:pt idx="92">
                        <c:v>2023-Q1</c:v>
                      </c:pt>
                      <c:pt idx="93">
                        <c:v>2023-Q2</c:v>
                      </c:pt>
                      <c:pt idx="94">
                        <c:v>2023-Q3</c:v>
                      </c:pt>
                      <c:pt idx="95">
                        <c:v>2023-Q4</c:v>
                      </c:pt>
                      <c:pt idx="96">
                        <c:v>2024-Q1</c:v>
                      </c:pt>
                      <c:pt idx="97">
                        <c:v>2024-Q2</c:v>
                      </c:pt>
                      <c:pt idx="98">
                        <c:v>2024-Q3</c:v>
                      </c:pt>
                      <c:pt idx="99">
                        <c:v>2024-Q4</c:v>
                      </c:pt>
                      <c:pt idx="100">
                        <c:v>2025-Q1</c:v>
                      </c:pt>
                      <c:pt idx="101">
                        <c:v>2025-Q2</c:v>
                      </c:pt>
                      <c:pt idx="102">
                        <c:v>2025-Q3</c:v>
                      </c:pt>
                      <c:pt idx="103">
                        <c:v>2025-Q4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'Total Expenditure'!$C$2:$C$105</c15:sqref>
                        </c15:formulaRef>
                      </c:ext>
                    </c:extLst>
                    <c:numCache>
                      <c:formatCode>0.000</c:formatCode>
                      <c:ptCount val="104"/>
                      <c:pt idx="0">
                        <c:v>628.85799999999995</c:v>
                      </c:pt>
                      <c:pt idx="1">
                        <c:v>547.76000000000022</c:v>
                      </c:pt>
                      <c:pt idx="2">
                        <c:v>460.26599999999979</c:v>
                      </c:pt>
                      <c:pt idx="3">
                        <c:v>607.53800000000001</c:v>
                      </c:pt>
                      <c:pt idx="4">
                        <c:v>626.04899999999975</c:v>
                      </c:pt>
                      <c:pt idx="5">
                        <c:v>603.12599999999998</c:v>
                      </c:pt>
                      <c:pt idx="6">
                        <c:v>507.62699999999995</c:v>
                      </c:pt>
                      <c:pt idx="7">
                        <c:v>591.54300000000001</c:v>
                      </c:pt>
                      <c:pt idx="8">
                        <c:v>659.77199999999982</c:v>
                      </c:pt>
                      <c:pt idx="9">
                        <c:v>627.21800000000019</c:v>
                      </c:pt>
                      <c:pt idx="10">
                        <c:v>535.29599999999982</c:v>
                      </c:pt>
                      <c:pt idx="11">
                        <c:v>655.42599999999982</c:v>
                      </c:pt>
                      <c:pt idx="12">
                        <c:v>718.18900000000031</c:v>
                      </c:pt>
                      <c:pt idx="13">
                        <c:v>661.15100000000029</c:v>
                      </c:pt>
                      <c:pt idx="14">
                        <c:v>563.19100000000003</c:v>
                      </c:pt>
                      <c:pt idx="15">
                        <c:v>667.15499999999997</c:v>
                      </c:pt>
                      <c:pt idx="16">
                        <c:v>762.39999999999975</c:v>
                      </c:pt>
                      <c:pt idx="17">
                        <c:v>711.36</c:v>
                      </c:pt>
                      <c:pt idx="18">
                        <c:v>592.40000000000009</c:v>
                      </c:pt>
                      <c:pt idx="19">
                        <c:v>699.43999999999994</c:v>
                      </c:pt>
                      <c:pt idx="20">
                        <c:v>827.50999999999988</c:v>
                      </c:pt>
                      <c:pt idx="21">
                        <c:v>748.577</c:v>
                      </c:pt>
                      <c:pt idx="22">
                        <c:v>615.52799999999991</c:v>
                      </c:pt>
                      <c:pt idx="23">
                        <c:v>745.42299999999989</c:v>
                      </c:pt>
                      <c:pt idx="24">
                        <c:v>865.76200000000006</c:v>
                      </c:pt>
                      <c:pt idx="25">
                        <c:v>806.76600000000008</c:v>
                      </c:pt>
                      <c:pt idx="26">
                        <c:v>706.2320000000002</c:v>
                      </c:pt>
                      <c:pt idx="27">
                        <c:v>798.68199999999979</c:v>
                      </c:pt>
                      <c:pt idx="28">
                        <c:v>913.76299999999969</c:v>
                      </c:pt>
                      <c:pt idx="29">
                        <c:v>872.37799999999982</c:v>
                      </c:pt>
                      <c:pt idx="30">
                        <c:v>757.65699999999958</c:v>
                      </c:pt>
                      <c:pt idx="31">
                        <c:v>852.88699999999994</c:v>
                      </c:pt>
                      <c:pt idx="32">
                        <c:v>922.3</c:v>
                      </c:pt>
                      <c:pt idx="33">
                        <c:v>898.47199999999975</c:v>
                      </c:pt>
                      <c:pt idx="34">
                        <c:v>779.88400000000013</c:v>
                      </c:pt>
                      <c:pt idx="35">
                        <c:v>856.79599999999982</c:v>
                      </c:pt>
                      <c:pt idx="36">
                        <c:v>873.45</c:v>
                      </c:pt>
                      <c:pt idx="37">
                        <c:v>871.92000000000007</c:v>
                      </c:pt>
                      <c:pt idx="38">
                        <c:v>755.63999999999965</c:v>
                      </c:pt>
                      <c:pt idx="39">
                        <c:v>866.34000000000026</c:v>
                      </c:pt>
                      <c:pt idx="40">
                        <c:v>928.83200000000033</c:v>
                      </c:pt>
                      <c:pt idx="41">
                        <c:v>887.98400000000026</c:v>
                      </c:pt>
                      <c:pt idx="42">
                        <c:v>768.6600000000002</c:v>
                      </c:pt>
                      <c:pt idx="43">
                        <c:v>899.94399999999996</c:v>
                      </c:pt>
                      <c:pt idx="44">
                        <c:v>993.11999999999989</c:v>
                      </c:pt>
                      <c:pt idx="45">
                        <c:v>905.37599999999975</c:v>
                      </c:pt>
                      <c:pt idx="46">
                        <c:v>803.90399999999988</c:v>
                      </c:pt>
                      <c:pt idx="47">
                        <c:v>930.23999999999967</c:v>
                      </c:pt>
                      <c:pt idx="48">
                        <c:v>1047.8910000000001</c:v>
                      </c:pt>
                      <c:pt idx="49">
                        <c:v>958.36</c:v>
                      </c:pt>
                      <c:pt idx="50">
                        <c:v>823.04499999999985</c:v>
                      </c:pt>
                      <c:pt idx="51">
                        <c:v>982.70700000000033</c:v>
                      </c:pt>
                      <c:pt idx="52">
                        <c:v>1103.751</c:v>
                      </c:pt>
                      <c:pt idx="53">
                        <c:v>1018.4130000000004</c:v>
                      </c:pt>
                      <c:pt idx="54">
                        <c:v>900.60300000000007</c:v>
                      </c:pt>
                      <c:pt idx="55">
                        <c:v>1044.0540000000001</c:v>
                      </c:pt>
                      <c:pt idx="56">
                        <c:v>1099.9000000000003</c:v>
                      </c:pt>
                      <c:pt idx="57">
                        <c:v>1112</c:v>
                      </c:pt>
                      <c:pt idx="58">
                        <c:v>970.6</c:v>
                      </c:pt>
                      <c:pt idx="59">
                        <c:v>1093.4000000000001</c:v>
                      </c:pt>
                      <c:pt idx="60">
                        <c:v>1198.1000000000004</c:v>
                      </c:pt>
                      <c:pt idx="61">
                        <c:v>1115.4000000000003</c:v>
                      </c:pt>
                      <c:pt idx="62">
                        <c:v>995.09999999999968</c:v>
                      </c:pt>
                      <c:pt idx="63">
                        <c:v>1111.3</c:v>
                      </c:pt>
                      <c:pt idx="64">
                        <c:v>1225.8126000000002</c:v>
                      </c:pt>
                      <c:pt idx="65">
                        <c:v>1179.4591999999998</c:v>
                      </c:pt>
                      <c:pt idx="66">
                        <c:v>998.74220000000025</c:v>
                      </c:pt>
                      <c:pt idx="67">
                        <c:v>1114.1152000000004</c:v>
                      </c:pt>
                      <c:pt idx="68">
                        <c:v>1212.0131999999999</c:v>
                      </c:pt>
                      <c:pt idx="69">
                        <c:v>1149.4786999999997</c:v>
                      </c:pt>
                      <c:pt idx="70">
                        <c:v>1018.9444999999997</c:v>
                      </c:pt>
                      <c:pt idx="71">
                        <c:v>1190.7829999999999</c:v>
                      </c:pt>
                      <c:pt idx="72">
                        <c:v>1220.7428999999997</c:v>
                      </c:pt>
                      <c:pt idx="73">
                        <c:v>1199.9987999999998</c:v>
                      </c:pt>
                      <c:pt idx="74">
                        <c:v>1024.0424999999998</c:v>
                      </c:pt>
                      <c:pt idx="75">
                        <c:v>1186.7309999999995</c:v>
                      </c:pt>
                      <c:pt idx="76">
                        <c:v>1295.4327999999998</c:v>
                      </c:pt>
                      <c:pt idx="77">
                        <c:v>1239.9924000000001</c:v>
                      </c:pt>
                      <c:pt idx="78">
                        <c:v>1079.3519999999996</c:v>
                      </c:pt>
                      <c:pt idx="79">
                        <c:v>1220.1095999999998</c:v>
                      </c:pt>
                      <c:pt idx="80">
                        <c:v>1265.077</c:v>
                      </c:pt>
                      <c:pt idx="81">
                        <c:v>931.40850000000023</c:v>
                      </c:pt>
                      <c:pt idx="82">
                        <c:v>913.01650000000018</c:v>
                      </c:pt>
                      <c:pt idx="83">
                        <c:v>1050.0160000000003</c:v>
                      </c:pt>
                      <c:pt idx="84">
                        <c:v>1298.9650000000001</c:v>
                      </c:pt>
                      <c:pt idx="85">
                        <c:v>1259.6155999999994</c:v>
                      </c:pt>
                      <c:pt idx="86">
                        <c:v>1122.8709999999996</c:v>
                      </c:pt>
                      <c:pt idx="87">
                        <c:v>1303.3130000000003</c:v>
                      </c:pt>
                      <c:pt idx="88">
                        <c:v>1404.7919999999999</c:v>
                      </c:pt>
                      <c:pt idx="89">
                        <c:v>1431.2790000000002</c:v>
                      </c:pt>
                      <c:pt idx="90">
                        <c:v>1324.7584134103458</c:v>
                      </c:pt>
                      <c:pt idx="91">
                        <c:v>1414.7207594150343</c:v>
                      </c:pt>
                      <c:pt idx="92">
                        <c:v>1466.3120259807959</c:v>
                      </c:pt>
                      <c:pt idx="93">
                        <c:v>1455.3241449955442</c:v>
                      </c:pt>
                      <c:pt idx="94">
                        <c:v>1414.9347900652294</c:v>
                      </c:pt>
                      <c:pt idx="95">
                        <c:v>1476.3708116318528</c:v>
                      </c:pt>
                      <c:pt idx="96">
                        <c:v>1522.8021229318013</c:v>
                      </c:pt>
                      <c:pt idx="97">
                        <c:v>1505.141378564248</c:v>
                      </c:pt>
                      <c:pt idx="98">
                        <c:v>1493.5400096730791</c:v>
                      </c:pt>
                      <c:pt idx="99">
                        <c:v>1544.1736960939913</c:v>
                      </c:pt>
                      <c:pt idx="100">
                        <c:v>1578.6387778681119</c:v>
                      </c:pt>
                      <c:pt idx="101">
                        <c:v>1566.1373110781688</c:v>
                      </c:pt>
                      <c:pt idx="102">
                        <c:v>1569.7799318041268</c:v>
                      </c:pt>
                      <c:pt idx="103">
                        <c:v>1613.223281644945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087-4AFC-8010-DE3B902D5A16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Revenue Current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'Revenue Current Yearly'!$B$1</c:f>
              <c:strCache>
                <c:ptCount val="1"/>
                <c:pt idx="0">
                  <c:v>Revenue Current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'Revenue Current Yearly'!$A$2:$A$27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'Revenue Current Yearly'!$B$2:$B$27</c:f>
              <c:numCache>
                <c:formatCode>0.000</c:formatCode>
                <c:ptCount val="26"/>
                <c:pt idx="0">
                  <c:v>349.79400000000004</c:v>
                </c:pt>
                <c:pt idx="1">
                  <c:v>372.053</c:v>
                </c:pt>
                <c:pt idx="2">
                  <c:v>425.75700000000006</c:v>
                </c:pt>
                <c:pt idx="3">
                  <c:v>421.82199999999995</c:v>
                </c:pt>
                <c:pt idx="4">
                  <c:v>461.99299999999994</c:v>
                </c:pt>
                <c:pt idx="5">
                  <c:v>511.47</c:v>
                </c:pt>
                <c:pt idx="6">
                  <c:v>565.94900000000007</c:v>
                </c:pt>
                <c:pt idx="7">
                  <c:v>651.46500000000003</c:v>
                </c:pt>
                <c:pt idx="8">
                  <c:v>732.34400000000005</c:v>
                </c:pt>
                <c:pt idx="9">
                  <c:v>660.27417198000001</c:v>
                </c:pt>
                <c:pt idx="10">
                  <c:v>753.76814981488076</c:v>
                </c:pt>
                <c:pt idx="11">
                  <c:v>786.98607629000003</c:v>
                </c:pt>
                <c:pt idx="12">
                  <c:v>825.60152360000006</c:v>
                </c:pt>
                <c:pt idx="13">
                  <c:v>851.58038990000011</c:v>
                </c:pt>
                <c:pt idx="14">
                  <c:v>911.66845306099981</c:v>
                </c:pt>
                <c:pt idx="15">
                  <c:v>993.98549002000016</c:v>
                </c:pt>
                <c:pt idx="16">
                  <c:v>1002.5766254499999</c:v>
                </c:pt>
                <c:pt idx="17">
                  <c:v>1047.93041249</c:v>
                </c:pt>
                <c:pt idx="18">
                  <c:v>1139.3689157599999</c:v>
                </c:pt>
                <c:pt idx="19">
                  <c:v>1147.6998944599998</c:v>
                </c:pt>
                <c:pt idx="20">
                  <c:v>944.22107749999998</c:v>
                </c:pt>
                <c:pt idx="21">
                  <c:v>1081.9198835100001</c:v>
                </c:pt>
                <c:pt idx="22">
                  <c:v>1215.5774458772098</c:v>
                </c:pt>
                <c:pt idx="23">
                  <c:v>1270.3620312106525</c:v>
                </c:pt>
                <c:pt idx="24">
                  <c:v>1343.1556196759075</c:v>
                </c:pt>
                <c:pt idx="25">
                  <c:v>1421.1522053151734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7-45F1-934D-3762BE3E89F6}"/>
            </c:ext>
          </c:extLst>
        </c:ser>
        <c:ser>
          <c:idx val="2"/>
          <c:order val="2"/>
          <c:tx>
            <c:strRef>
              <c:f>'Revenue Current Yearly'!$C$1</c:f>
              <c:strCache>
                <c:ptCount val="1"/>
                <c:pt idx="0">
                  <c:v>Lower Bound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'Revenue Current Yearly'!$A$2:$A$27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'Revenue Current Yearly'!$C$2:$C$27</c:f>
              <c:numCache>
                <c:formatCode>0.000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1081.9198835100001</c:v>
                </c:pt>
                <c:pt idx="22">
                  <c:v>1088.5464155733139</c:v>
                </c:pt>
                <c:pt idx="23">
                  <c:v>1142.8181744548742</c:v>
                </c:pt>
                <c:pt idx="24">
                  <c:v>1215.207135737086</c:v>
                </c:pt>
                <c:pt idx="25">
                  <c:v>1291.0186992710678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37-45F1-934D-3762BE3E89F6}"/>
            </c:ext>
          </c:extLst>
        </c:ser>
        <c:ser>
          <c:idx val="3"/>
          <c:order val="3"/>
          <c:tx>
            <c:strRef>
              <c:f>'Revenue Current Yearly'!$D$1</c:f>
              <c:strCache>
                <c:ptCount val="1"/>
                <c:pt idx="0">
                  <c:v>Upper Bound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'Revenue Current Yearly'!$A$2:$A$27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'Revenue Current Yearly'!$D$2:$D$27</c:f>
              <c:numCache>
                <c:formatCode>0.000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1081.9198835100001</c:v>
                </c:pt>
                <c:pt idx="22">
                  <c:v>1342.6084761811057</c:v>
                </c:pt>
                <c:pt idx="23">
                  <c:v>1397.9058879664308</c:v>
                </c:pt>
                <c:pt idx="24">
                  <c:v>1471.104103614729</c:v>
                </c:pt>
                <c:pt idx="25">
                  <c:v>1551.285711359279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37-45F1-934D-3762BE3E8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66575"/>
        <c:axId val="2157669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Current Yearly'!$A$1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'Revenue Current Yearly'!$A$2:$A$27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'Revenue Current Yearly'!$A$2:$A$27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C37-45F1-934D-3762BE3E89F6}"/>
                  </c:ext>
                </c:extLst>
              </c15:ser>
            </c15:filteredLineSeries>
          </c:ext>
        </c:extLst>
      </c:lineChart>
      <c:catAx>
        <c:axId val="21576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66991"/>
        <c:crosses val="autoZero"/>
        <c:auto val="1"/>
        <c:lblAlgn val="ctr"/>
        <c:lblOffset val="100"/>
        <c:noMultiLvlLbl val="0"/>
      </c:catAx>
      <c:valAx>
        <c:axId val="2157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6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Total Revenue and Grants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'Total Revenue and Grants Yearly'!$B$1</c:f>
              <c:strCache>
                <c:ptCount val="1"/>
                <c:pt idx="0">
                  <c:v>Total Revenue and Grants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Revenue and Grants Yearly'!$A$2:$A$27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'Total Revenue and Grants Yearly'!$B$2:$B$27</c:f>
              <c:numCache>
                <c:formatCode>0.000</c:formatCode>
                <c:ptCount val="26"/>
                <c:pt idx="0">
                  <c:v>415.96800000000007</c:v>
                </c:pt>
                <c:pt idx="1">
                  <c:v>458.64500000000004</c:v>
                </c:pt>
                <c:pt idx="2">
                  <c:v>478.92700000000002</c:v>
                </c:pt>
                <c:pt idx="3">
                  <c:v>453.036</c:v>
                </c:pt>
                <c:pt idx="4">
                  <c:v>519.16999999999985</c:v>
                </c:pt>
                <c:pt idx="5">
                  <c:v>531.93999999999994</c:v>
                </c:pt>
                <c:pt idx="6">
                  <c:v>601.21699999999987</c:v>
                </c:pt>
                <c:pt idx="7">
                  <c:v>765.66599999999983</c:v>
                </c:pt>
                <c:pt idx="8">
                  <c:v>803.64199999999983</c:v>
                </c:pt>
                <c:pt idx="9">
                  <c:v>699.02092215000027</c:v>
                </c:pt>
                <c:pt idx="10">
                  <c:v>769.52165413488069</c:v>
                </c:pt>
                <c:pt idx="11">
                  <c:v>816.18445980000013</c:v>
                </c:pt>
                <c:pt idx="12">
                  <c:v>877.60812219000002</c:v>
                </c:pt>
                <c:pt idx="13">
                  <c:v>884.94116020000001</c:v>
                </c:pt>
                <c:pt idx="14">
                  <c:v>1000.364199651</c:v>
                </c:pt>
                <c:pt idx="15">
                  <c:v>1022.2913205299997</c:v>
                </c:pt>
                <c:pt idx="16">
                  <c:v>1039.4190527299997</c:v>
                </c:pt>
                <c:pt idx="17">
                  <c:v>1074.2325688299998</c:v>
                </c:pt>
                <c:pt idx="18">
                  <c:v>1193.7030679899999</c:v>
                </c:pt>
                <c:pt idx="19">
                  <c:v>1176.3436359100001</c:v>
                </c:pt>
                <c:pt idx="20">
                  <c:v>986.58527310999978</c:v>
                </c:pt>
                <c:pt idx="21">
                  <c:v>1100.5553590000002</c:v>
                </c:pt>
                <c:pt idx="22">
                  <c:v>1224.7405026134306</c:v>
                </c:pt>
                <c:pt idx="23">
                  <c:v>1289.564558095261</c:v>
                </c:pt>
                <c:pt idx="24">
                  <c:v>1356.6039022249129</c:v>
                </c:pt>
                <c:pt idx="25">
                  <c:v>1426.7620831950669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7-479B-8F76-03FCDA961618}"/>
            </c:ext>
          </c:extLst>
        </c:ser>
        <c:ser>
          <c:idx val="2"/>
          <c:order val="2"/>
          <c:tx>
            <c:strRef>
              <c:f>'Total Revenue and Grants Yearly'!$C$1</c:f>
              <c:strCache>
                <c:ptCount val="1"/>
                <c:pt idx="0">
                  <c:v>Lower Bound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Revenue and Grants Yearly'!$A$2:$A$27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'Total Revenue and Grants Yearly'!$C$2:$C$27</c:f>
              <c:numCache>
                <c:formatCode>0.000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1100.5553590000002</c:v>
                </c:pt>
                <c:pt idx="22">
                  <c:v>1101.0114206274015</c:v>
                </c:pt>
                <c:pt idx="23">
                  <c:v>1165.9218551402457</c:v>
                </c:pt>
                <c:pt idx="24">
                  <c:v>1231.7965590643082</c:v>
                </c:pt>
                <c:pt idx="25">
                  <c:v>1300.3546701482462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7-479B-8F76-03FCDA961618}"/>
            </c:ext>
          </c:extLst>
        </c:ser>
        <c:ser>
          <c:idx val="3"/>
          <c:order val="3"/>
          <c:tx>
            <c:strRef>
              <c:f>'Total Revenue and Grants Yearly'!$D$1</c:f>
              <c:strCache>
                <c:ptCount val="1"/>
                <c:pt idx="0">
                  <c:v>Upper Bound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Revenue and Grants Yearly'!$A$2:$A$27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'Total Revenue and Grants Yearly'!$D$2:$D$27</c:f>
              <c:numCache>
                <c:formatCode>0.000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1100.5553590000002</c:v>
                </c:pt>
                <c:pt idx="22">
                  <c:v>1348.4695845994597</c:v>
                </c:pt>
                <c:pt idx="23">
                  <c:v>1413.2072610502762</c:v>
                </c:pt>
                <c:pt idx="24">
                  <c:v>1481.4112453855175</c:v>
                </c:pt>
                <c:pt idx="25">
                  <c:v>1553.1694962418876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07-479B-8F76-03FCDA961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66575"/>
        <c:axId val="2157669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'Total Revenue and Grants Yearly'!$A$1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'Total Revenue and Grants Yearly'!$A$2:$A$27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'Total Revenue and Grants Yearly'!$A$2:$A$27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107-479B-8F76-03FCDA961618}"/>
                  </c:ext>
                </c:extLst>
              </c15:ser>
            </c15:filteredLineSeries>
          </c:ext>
        </c:extLst>
      </c:lineChart>
      <c:catAx>
        <c:axId val="21576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66991"/>
        <c:crosses val="autoZero"/>
        <c:auto val="1"/>
        <c:lblAlgn val="ctr"/>
        <c:lblOffset val="100"/>
        <c:noMultiLvlLbl val="0"/>
      </c:catAx>
      <c:valAx>
        <c:axId val="2157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6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Expenditure Current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'Expenditure Current Yearly'!$B$1</c:f>
              <c:strCache>
                <c:ptCount val="1"/>
                <c:pt idx="0">
                  <c:v>Expenditure Current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'Expenditure Current Yearly'!$A$2:$A$27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'Expenditure Current Yearly'!$B$2:$B$27</c:f>
              <c:numCache>
                <c:formatCode>0.000</c:formatCode>
                <c:ptCount val="26"/>
                <c:pt idx="0">
                  <c:v>308.36500000000001</c:v>
                </c:pt>
                <c:pt idx="1">
                  <c:v>333.66499999999996</c:v>
                </c:pt>
                <c:pt idx="2">
                  <c:v>333.44300000000004</c:v>
                </c:pt>
                <c:pt idx="3">
                  <c:v>421.82199999999995</c:v>
                </c:pt>
                <c:pt idx="4">
                  <c:v>467.68400000000008</c:v>
                </c:pt>
                <c:pt idx="5">
                  <c:v>561.15100000000007</c:v>
                </c:pt>
                <c:pt idx="6">
                  <c:v>550.83300000000008</c:v>
                </c:pt>
                <c:pt idx="7">
                  <c:v>636.11899999999991</c:v>
                </c:pt>
                <c:pt idx="8">
                  <c:v>617.85900000000004</c:v>
                </c:pt>
                <c:pt idx="9">
                  <c:v>662.06571777000011</c:v>
                </c:pt>
                <c:pt idx="10">
                  <c:v>682.7342226999998</c:v>
                </c:pt>
                <c:pt idx="11">
                  <c:v>717.37962724332453</c:v>
                </c:pt>
                <c:pt idx="12">
                  <c:v>740.84018700999991</c:v>
                </c:pt>
                <c:pt idx="13">
                  <c:v>743.62251662000006</c:v>
                </c:pt>
                <c:pt idx="14">
                  <c:v>817.57029699999998</c:v>
                </c:pt>
                <c:pt idx="15">
                  <c:v>893.99033670000017</c:v>
                </c:pt>
                <c:pt idx="16">
                  <c:v>950.94175564000011</c:v>
                </c:pt>
                <c:pt idx="17">
                  <c:v>1005.8275970499998</c:v>
                </c:pt>
                <c:pt idx="18">
                  <c:v>1052.8508957189663</c:v>
                </c:pt>
                <c:pt idx="19">
                  <c:v>1084.5036878800001</c:v>
                </c:pt>
                <c:pt idx="20">
                  <c:v>1007.37851484</c:v>
                </c:pt>
                <c:pt idx="21">
                  <c:v>933.91422257000011</c:v>
                </c:pt>
                <c:pt idx="22">
                  <c:v>948.26605525757611</c:v>
                </c:pt>
                <c:pt idx="23">
                  <c:v>986.58864716687549</c:v>
                </c:pt>
                <c:pt idx="24">
                  <c:v>1032.5818080236663</c:v>
                </c:pt>
                <c:pt idx="25">
                  <c:v>1083.2419037521072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B-4406-ACFB-7FAACEE377A2}"/>
            </c:ext>
          </c:extLst>
        </c:ser>
        <c:ser>
          <c:idx val="2"/>
          <c:order val="2"/>
          <c:tx>
            <c:strRef>
              <c:f>'Expenditure Current Yearly'!$C$1</c:f>
              <c:strCache>
                <c:ptCount val="1"/>
                <c:pt idx="0">
                  <c:v>Lower Bound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'Expenditure Current Yearly'!$A$2:$A$27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'Expenditure Current Yearly'!$C$2:$C$27</c:f>
              <c:numCache>
                <c:formatCode>0.000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933.91422257000011</c:v>
                </c:pt>
                <c:pt idx="22">
                  <c:v>829.55799264976793</c:v>
                </c:pt>
                <c:pt idx="23">
                  <c:v>873.64956673384211</c:v>
                </c:pt>
                <c:pt idx="24">
                  <c:v>925.68131969976821</c:v>
                </c:pt>
                <c:pt idx="25">
                  <c:v>983.83564042246985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B-4406-ACFB-7FAACEE377A2}"/>
            </c:ext>
          </c:extLst>
        </c:ser>
        <c:ser>
          <c:idx val="3"/>
          <c:order val="3"/>
          <c:tx>
            <c:strRef>
              <c:f>'Expenditure Current Yearly'!$D$1</c:f>
              <c:strCache>
                <c:ptCount val="1"/>
                <c:pt idx="0">
                  <c:v>Upper Bound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'Expenditure Current Yearly'!$A$2:$A$27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'Expenditure Current Yearly'!$D$2:$D$27</c:f>
              <c:numCache>
                <c:formatCode>0.000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933.91422257000011</c:v>
                </c:pt>
                <c:pt idx="22">
                  <c:v>1066.9741178653844</c:v>
                </c:pt>
                <c:pt idx="23">
                  <c:v>1099.5277275999088</c:v>
                </c:pt>
                <c:pt idx="24">
                  <c:v>1139.4822963475644</c:v>
                </c:pt>
                <c:pt idx="25">
                  <c:v>1182.6481670817445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B-4406-ACFB-7FAACEE37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66575"/>
        <c:axId val="2157669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'Expenditure Current Yearly'!$A$1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'Expenditure Current Yearly'!$A$2:$A$27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'Expenditure Current Yearly'!$A$2:$A$27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F7B-4406-ACFB-7FAACEE377A2}"/>
                  </c:ext>
                </c:extLst>
              </c15:ser>
            </c15:filteredLineSeries>
          </c:ext>
        </c:extLst>
      </c:lineChart>
      <c:catAx>
        <c:axId val="21576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66991"/>
        <c:crosses val="autoZero"/>
        <c:auto val="1"/>
        <c:lblAlgn val="ctr"/>
        <c:lblOffset val="100"/>
        <c:noMultiLvlLbl val="0"/>
      </c:catAx>
      <c:valAx>
        <c:axId val="2157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6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Total Expenditure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 Total Expenditure Yearly'!$B$1</c:f>
              <c:strCache>
                <c:ptCount val="1"/>
                <c:pt idx="0">
                  <c:v>Total Expenditure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Total Expenditure Yearly'!$A$2:$A$27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 Total Expenditure Yearly'!$B$2:$B$27</c:f>
              <c:numCache>
                <c:formatCode>0.000</c:formatCode>
                <c:ptCount val="26"/>
                <c:pt idx="0">
                  <c:v>541.71800000000007</c:v>
                </c:pt>
                <c:pt idx="1">
                  <c:v>589.16600000000005</c:v>
                </c:pt>
                <c:pt idx="2">
                  <c:v>593.75200000000007</c:v>
                </c:pt>
                <c:pt idx="3">
                  <c:v>627.47</c:v>
                </c:pt>
                <c:pt idx="4">
                  <c:v>647.3130000000001</c:v>
                </c:pt>
                <c:pt idx="5">
                  <c:v>684.23900000000026</c:v>
                </c:pt>
                <c:pt idx="6">
                  <c:v>648.57799999999986</c:v>
                </c:pt>
                <c:pt idx="7">
                  <c:v>796.505</c:v>
                </c:pt>
                <c:pt idx="8">
                  <c:v>759.46199999999999</c:v>
                </c:pt>
                <c:pt idx="9">
                  <c:v>775.39628517000006</c:v>
                </c:pt>
                <c:pt idx="10">
                  <c:v>815.86431811</c:v>
                </c:pt>
                <c:pt idx="11">
                  <c:v>839.09397344332456</c:v>
                </c:pt>
                <c:pt idx="12">
                  <c:v>902.73986954999987</c:v>
                </c:pt>
                <c:pt idx="13">
                  <c:v>922.11267819</c:v>
                </c:pt>
                <c:pt idx="14">
                  <c:v>1099.11804871</c:v>
                </c:pt>
                <c:pt idx="15">
                  <c:v>1298.5932168899999</c:v>
                </c:pt>
                <c:pt idx="16">
                  <c:v>1158.48683035</c:v>
                </c:pt>
                <c:pt idx="17">
                  <c:v>1177.5957895600002</c:v>
                </c:pt>
                <c:pt idx="18">
                  <c:v>1221.2759383789662</c:v>
                </c:pt>
                <c:pt idx="19">
                  <c:v>1306.6698483599998</c:v>
                </c:pt>
                <c:pt idx="20">
                  <c:v>1352.5125869199999</c:v>
                </c:pt>
                <c:pt idx="21">
                  <c:v>1168.0612693</c:v>
                </c:pt>
                <c:pt idx="22">
                  <c:v>1216.6043675277906</c:v>
                </c:pt>
                <c:pt idx="23">
                  <c:v>1259.7856649722946</c:v>
                </c:pt>
                <c:pt idx="24">
                  <c:v>1306.4581192773167</c:v>
                </c:pt>
                <c:pt idx="25">
                  <c:v>1358.8556517981892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3-4620-95BB-63D9F3D78CC6}"/>
            </c:ext>
          </c:extLst>
        </c:ser>
        <c:ser>
          <c:idx val="2"/>
          <c:order val="2"/>
          <c:tx>
            <c:strRef>
              <c:f>' Total Expenditure Yearly'!$C$1</c:f>
              <c:strCache>
                <c:ptCount val="1"/>
                <c:pt idx="0">
                  <c:v>Lower Bound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Total Expenditure Yearly'!$A$2:$A$27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 Total Expenditure Yearly'!$C$2:$C$27</c:f>
              <c:numCache>
                <c:formatCode>0.000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1168.0612693</c:v>
                </c:pt>
                <c:pt idx="22">
                  <c:v>1085.5753179981546</c:v>
                </c:pt>
                <c:pt idx="23">
                  <c:v>1131.2319373688676</c:v>
                </c:pt>
                <c:pt idx="24">
                  <c:v>1179.5244630599195</c:v>
                </c:pt>
                <c:pt idx="25">
                  <c:v>1234.0431527813473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A3-4620-95BB-63D9F3D78CC6}"/>
            </c:ext>
          </c:extLst>
        </c:ser>
        <c:ser>
          <c:idx val="3"/>
          <c:order val="3"/>
          <c:tx>
            <c:strRef>
              <c:f>' Total Expenditure Yearly'!$D$1</c:f>
              <c:strCache>
                <c:ptCount val="1"/>
                <c:pt idx="0">
                  <c:v>Upper Bound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Total Expenditure Yearly'!$A$2:$A$27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 Total Expenditure Yearly'!$D$2:$D$27</c:f>
              <c:numCache>
                <c:formatCode>0.000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1168.0612693</c:v>
                </c:pt>
                <c:pt idx="22">
                  <c:v>1347.6334170574266</c:v>
                </c:pt>
                <c:pt idx="23">
                  <c:v>1388.3393925757216</c:v>
                </c:pt>
                <c:pt idx="24">
                  <c:v>1433.3917754947138</c:v>
                </c:pt>
                <c:pt idx="25">
                  <c:v>1483.6681508150311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A3-4620-95BB-63D9F3D78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66575"/>
        <c:axId val="2157669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 Total Expenditure Yearly'!$A$1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 Total Expenditure Yearly'!$A$2:$A$27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 Total Expenditure Yearly'!$A$2:$A$27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FA3-4620-95BB-63D9F3D78CC6}"/>
                  </c:ext>
                </c:extLst>
              </c15:ser>
            </c15:filteredLineSeries>
          </c:ext>
        </c:extLst>
      </c:lineChart>
      <c:catAx>
        <c:axId val="21576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66991"/>
        <c:crosses val="autoZero"/>
        <c:auto val="1"/>
        <c:lblAlgn val="ctr"/>
        <c:lblOffset val="100"/>
        <c:noMultiLvlLbl val="0"/>
      </c:catAx>
      <c:valAx>
        <c:axId val="2157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6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17500</xdr:rowOff>
    </xdr:from>
    <xdr:to>
      <xdr:col>14</xdr:col>
      <xdr:colOff>563307</xdr:colOff>
      <xdr:row>21</xdr:row>
      <xdr:rowOff>163870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07793-A1CC-4A2D-A660-D3892F685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17500</xdr:rowOff>
    </xdr:from>
    <xdr:to>
      <xdr:col>14</xdr:col>
      <xdr:colOff>563307</xdr:colOff>
      <xdr:row>21</xdr:row>
      <xdr:rowOff>163870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7AC1C-21C1-4CCB-B0EE-D02E98A52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17500</xdr:rowOff>
    </xdr:from>
    <xdr:to>
      <xdr:col>14</xdr:col>
      <xdr:colOff>563307</xdr:colOff>
      <xdr:row>21</xdr:row>
      <xdr:rowOff>163870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D5EA1-2E71-42E7-BA4A-A21034A59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5005</xdr:colOff>
      <xdr:row>4</xdr:row>
      <xdr:rowOff>17499</xdr:rowOff>
    </xdr:from>
    <xdr:to>
      <xdr:col>14</xdr:col>
      <xdr:colOff>600075</xdr:colOff>
      <xdr:row>22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787670-F465-08E8-B1B6-0389FF53C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5</xdr:row>
      <xdr:rowOff>100012</xdr:rowOff>
    </xdr:from>
    <xdr:to>
      <xdr:col>13</xdr:col>
      <xdr:colOff>514350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F859E-4332-7147-1A15-8B345E4FB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5</xdr:row>
      <xdr:rowOff>100012</xdr:rowOff>
    </xdr:from>
    <xdr:to>
      <xdr:col>13</xdr:col>
      <xdr:colOff>514350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10072-72D3-45BE-A9AB-ED25694A3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5</xdr:row>
      <xdr:rowOff>100012</xdr:rowOff>
    </xdr:from>
    <xdr:to>
      <xdr:col>13</xdr:col>
      <xdr:colOff>514350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D1946-EFA7-428B-AB8F-C4E3C81D3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5</xdr:row>
      <xdr:rowOff>100012</xdr:rowOff>
    </xdr:from>
    <xdr:to>
      <xdr:col>13</xdr:col>
      <xdr:colOff>514350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C536F-A56C-4E12-A78A-92C0AF4E3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B4B5-1BE8-4F17-BBE0-77B710584B11}">
  <dimension ref="A1:K105"/>
  <sheetViews>
    <sheetView topLeftCell="A72" zoomScaleNormal="100" workbookViewId="0">
      <selection activeCell="B2" sqref="B2:C1048576"/>
    </sheetView>
  </sheetViews>
  <sheetFormatPr defaultRowHeight="15" x14ac:dyDescent="0.25"/>
  <cols>
    <col min="1" max="1" width="8.140625" style="2" bestFit="1" customWidth="1"/>
    <col min="2" max="2" width="34.140625" style="11" bestFit="1" customWidth="1"/>
    <col min="3" max="5" width="20" style="11" bestFit="1" customWidth="1"/>
    <col min="6" max="16384" width="9.140625" style="2"/>
  </cols>
  <sheetData>
    <row r="1" spans="1:11" x14ac:dyDescent="0.25">
      <c r="A1" s="1" t="s">
        <v>2</v>
      </c>
      <c r="B1" s="5" t="s">
        <v>108</v>
      </c>
      <c r="C1" s="5" t="s">
        <v>109</v>
      </c>
      <c r="D1" s="6" t="s">
        <v>0</v>
      </c>
      <c r="E1" s="6" t="s">
        <v>1</v>
      </c>
    </row>
    <row r="2" spans="1:11" x14ac:dyDescent="0.25">
      <c r="A2" s="3" t="s">
        <v>3</v>
      </c>
      <c r="B2" s="7">
        <v>106.54600000000005</v>
      </c>
      <c r="C2" s="7">
        <v>628.85799999999995</v>
      </c>
      <c r="D2" s="7" t="e">
        <v>#N/A</v>
      </c>
      <c r="E2" s="7" t="e">
        <v>#N/A</v>
      </c>
    </row>
    <row r="3" spans="1:11" x14ac:dyDescent="0.25">
      <c r="A3" s="3" t="s">
        <v>4</v>
      </c>
      <c r="B3" s="7">
        <v>81.504000000000033</v>
      </c>
      <c r="C3" s="7">
        <v>547.76000000000022</v>
      </c>
      <c r="D3" s="7" t="e">
        <v>#N/A</v>
      </c>
      <c r="E3" s="7" t="e">
        <v>#N/A</v>
      </c>
      <c r="J3" s="12" t="s">
        <v>107</v>
      </c>
      <c r="K3" s="13">
        <v>-388.71559999999999</v>
      </c>
    </row>
    <row r="4" spans="1:11" x14ac:dyDescent="0.25">
      <c r="A4" s="3" t="s">
        <v>5</v>
      </c>
      <c r="B4" s="7">
        <v>82.832000000000008</v>
      </c>
      <c r="C4" s="7">
        <v>460.26599999999979</v>
      </c>
      <c r="D4" s="7" t="e">
        <v>#N/A</v>
      </c>
      <c r="E4" s="7" t="e">
        <v>#N/A</v>
      </c>
    </row>
    <row r="5" spans="1:11" x14ac:dyDescent="0.25">
      <c r="A5" s="3" t="s">
        <v>6</v>
      </c>
      <c r="B5" s="7">
        <v>78.911999999999978</v>
      </c>
      <c r="C5" s="7">
        <v>607.53800000000001</v>
      </c>
      <c r="D5" s="7" t="e">
        <v>#N/A</v>
      </c>
      <c r="E5" s="7" t="e">
        <v>#N/A</v>
      </c>
    </row>
    <row r="6" spans="1:11" x14ac:dyDescent="0.25">
      <c r="A6" s="3" t="s">
        <v>7</v>
      </c>
      <c r="B6" s="7">
        <v>95.540999999999983</v>
      </c>
      <c r="C6" s="7">
        <v>626.04899999999975</v>
      </c>
      <c r="D6" s="7" t="e">
        <v>#N/A</v>
      </c>
      <c r="E6" s="7" t="e">
        <v>#N/A</v>
      </c>
    </row>
    <row r="7" spans="1:11" x14ac:dyDescent="0.25">
      <c r="A7" s="3" t="s">
        <v>8</v>
      </c>
      <c r="B7" s="7">
        <v>92.420999999999992</v>
      </c>
      <c r="C7" s="7">
        <v>603.12599999999998</v>
      </c>
      <c r="D7" s="7" t="e">
        <v>#N/A</v>
      </c>
      <c r="E7" s="7" t="e">
        <v>#N/A</v>
      </c>
    </row>
    <row r="8" spans="1:11" x14ac:dyDescent="0.25">
      <c r="A8" s="3" t="s">
        <v>9</v>
      </c>
      <c r="B8" s="7">
        <v>87.825999999999965</v>
      </c>
      <c r="C8" s="7">
        <v>507.62699999999995</v>
      </c>
      <c r="D8" s="7" t="e">
        <v>#N/A</v>
      </c>
      <c r="E8" s="7" t="e">
        <v>#N/A</v>
      </c>
    </row>
    <row r="9" spans="1:11" x14ac:dyDescent="0.25">
      <c r="A9" s="3" t="s">
        <v>10</v>
      </c>
      <c r="B9" s="7">
        <v>96.265000000000015</v>
      </c>
      <c r="C9" s="7">
        <v>591.54300000000001</v>
      </c>
      <c r="D9" s="7" t="e">
        <v>#N/A</v>
      </c>
      <c r="E9" s="7" t="e">
        <v>#N/A</v>
      </c>
    </row>
    <row r="10" spans="1:11" x14ac:dyDescent="0.25">
      <c r="A10" s="3" t="s">
        <v>11</v>
      </c>
      <c r="B10" s="7">
        <v>125.86100000000005</v>
      </c>
      <c r="C10" s="7">
        <v>659.77199999999982</v>
      </c>
      <c r="D10" s="7" t="e">
        <v>#N/A</v>
      </c>
      <c r="E10" s="7" t="e">
        <v>#N/A</v>
      </c>
    </row>
    <row r="11" spans="1:11" x14ac:dyDescent="0.25">
      <c r="A11" s="3" t="s">
        <v>12</v>
      </c>
      <c r="B11" s="7">
        <v>99.787999999999997</v>
      </c>
      <c r="C11" s="7">
        <v>627.21800000000019</v>
      </c>
      <c r="D11" s="7" t="e">
        <v>#N/A</v>
      </c>
      <c r="E11" s="7" t="e">
        <v>#N/A</v>
      </c>
    </row>
    <row r="12" spans="1:11" x14ac:dyDescent="0.25">
      <c r="A12" s="3" t="s">
        <v>13</v>
      </c>
      <c r="B12" s="7">
        <v>98.475999999999985</v>
      </c>
      <c r="C12" s="7">
        <v>535.29599999999982</v>
      </c>
      <c r="D12" s="7" t="e">
        <v>#N/A</v>
      </c>
      <c r="E12" s="7" t="e">
        <v>#N/A</v>
      </c>
    </row>
    <row r="13" spans="1:11" x14ac:dyDescent="0.25">
      <c r="A13" s="3" t="s">
        <v>14</v>
      </c>
      <c r="B13" s="7">
        <v>101.63200000000003</v>
      </c>
      <c r="C13" s="7">
        <v>655.42599999999982</v>
      </c>
      <c r="D13" s="7" t="e">
        <v>#N/A</v>
      </c>
      <c r="E13" s="7" t="e">
        <v>#N/A</v>
      </c>
    </row>
    <row r="14" spans="1:11" x14ac:dyDescent="0.25">
      <c r="A14" s="3" t="s">
        <v>15</v>
      </c>
      <c r="B14" s="7">
        <v>111.76999999999995</v>
      </c>
      <c r="C14" s="7">
        <v>718.18900000000031</v>
      </c>
      <c r="D14" s="7" t="e">
        <v>#N/A</v>
      </c>
      <c r="E14" s="7" t="e">
        <v>#N/A</v>
      </c>
    </row>
    <row r="15" spans="1:11" x14ac:dyDescent="0.25">
      <c r="A15" s="3" t="s">
        <v>16</v>
      </c>
      <c r="B15" s="7">
        <v>100.99400000000001</v>
      </c>
      <c r="C15" s="7">
        <v>661.15100000000029</v>
      </c>
      <c r="D15" s="7" t="e">
        <v>#N/A</v>
      </c>
      <c r="E15" s="7" t="e">
        <v>#N/A</v>
      </c>
    </row>
    <row r="16" spans="1:11" x14ac:dyDescent="0.25">
      <c r="A16" s="3" t="s">
        <v>17</v>
      </c>
      <c r="B16" s="7">
        <v>104.18700000000001</v>
      </c>
      <c r="C16" s="7">
        <v>563.19100000000003</v>
      </c>
      <c r="D16" s="7" t="e">
        <v>#N/A</v>
      </c>
      <c r="E16" s="7" t="e">
        <v>#N/A</v>
      </c>
    </row>
    <row r="17" spans="1:5" x14ac:dyDescent="0.25">
      <c r="A17" s="3" t="s">
        <v>18</v>
      </c>
      <c r="B17" s="7">
        <v>104.87099999999998</v>
      </c>
      <c r="C17" s="7">
        <v>667.15499999999997</v>
      </c>
      <c r="D17" s="7" t="e">
        <v>#N/A</v>
      </c>
      <c r="E17" s="7" t="e">
        <v>#N/A</v>
      </c>
    </row>
    <row r="18" spans="1:5" x14ac:dyDescent="0.25">
      <c r="A18" s="3" t="s">
        <v>19</v>
      </c>
      <c r="B18" s="7">
        <v>123.31899999999995</v>
      </c>
      <c r="C18" s="7">
        <v>762.39999999999975</v>
      </c>
      <c r="D18" s="7" t="e">
        <v>#N/A</v>
      </c>
      <c r="E18" s="7" t="e">
        <v>#N/A</v>
      </c>
    </row>
    <row r="19" spans="1:5" x14ac:dyDescent="0.25">
      <c r="A19" s="3" t="s">
        <v>20</v>
      </c>
      <c r="B19" s="7">
        <v>110.58500000000001</v>
      </c>
      <c r="C19" s="7">
        <v>711.36</v>
      </c>
      <c r="D19" s="7" t="e">
        <v>#N/A</v>
      </c>
      <c r="E19" s="7" t="e">
        <v>#N/A</v>
      </c>
    </row>
    <row r="20" spans="1:5" x14ac:dyDescent="0.25">
      <c r="A20" s="3" t="s">
        <v>21</v>
      </c>
      <c r="B20" s="7">
        <v>118.92500000000003</v>
      </c>
      <c r="C20" s="7">
        <v>592.40000000000009</v>
      </c>
      <c r="D20" s="7" t="e">
        <v>#N/A</v>
      </c>
      <c r="E20" s="7" t="e">
        <v>#N/A</v>
      </c>
    </row>
    <row r="21" spans="1:5" x14ac:dyDescent="0.25">
      <c r="A21" s="3" t="s">
        <v>22</v>
      </c>
      <c r="B21" s="7">
        <v>109.16399999999997</v>
      </c>
      <c r="C21" s="7">
        <v>699.43999999999994</v>
      </c>
      <c r="D21" s="7" t="e">
        <v>#N/A</v>
      </c>
      <c r="E21" s="7" t="e">
        <v>#N/A</v>
      </c>
    </row>
    <row r="22" spans="1:5" x14ac:dyDescent="0.25">
      <c r="A22" s="3" t="s">
        <v>23</v>
      </c>
      <c r="B22" s="7">
        <v>117.55400000000004</v>
      </c>
      <c r="C22" s="7">
        <v>827.50999999999988</v>
      </c>
      <c r="D22" s="7" t="e">
        <v>#N/A</v>
      </c>
      <c r="E22" s="7" t="e">
        <v>#N/A</v>
      </c>
    </row>
    <row r="23" spans="1:5" x14ac:dyDescent="0.25">
      <c r="A23" s="3" t="s">
        <v>24</v>
      </c>
      <c r="B23" s="8">
        <v>130.97300000000001</v>
      </c>
      <c r="C23" s="8">
        <v>748.577</v>
      </c>
      <c r="D23" s="7" t="e">
        <v>#N/A</v>
      </c>
      <c r="E23" s="7" t="e">
        <v>#N/A</v>
      </c>
    </row>
    <row r="24" spans="1:5" x14ac:dyDescent="0.25">
      <c r="A24" s="3" t="s">
        <v>25</v>
      </c>
      <c r="B24" s="8">
        <v>128.565</v>
      </c>
      <c r="C24" s="8">
        <v>615.52799999999991</v>
      </c>
      <c r="D24" s="7" t="e">
        <v>#N/A</v>
      </c>
      <c r="E24" s="7" t="e">
        <v>#N/A</v>
      </c>
    </row>
    <row r="25" spans="1:5" x14ac:dyDescent="0.25">
      <c r="A25" s="3" t="s">
        <v>26</v>
      </c>
      <c r="B25" s="8">
        <v>134.37800000000001</v>
      </c>
      <c r="C25" s="8">
        <v>745.42299999999989</v>
      </c>
      <c r="D25" s="7" t="e">
        <v>#N/A</v>
      </c>
      <c r="E25" s="7" t="e">
        <v>#N/A</v>
      </c>
    </row>
    <row r="26" spans="1:5" x14ac:dyDescent="0.25">
      <c r="A26" s="3" t="s">
        <v>27</v>
      </c>
      <c r="B26" s="8">
        <v>135.904</v>
      </c>
      <c r="C26" s="8">
        <v>865.76200000000006</v>
      </c>
      <c r="D26" s="7" t="e">
        <v>#N/A</v>
      </c>
      <c r="E26" s="7" t="e">
        <v>#N/A</v>
      </c>
    </row>
    <row r="27" spans="1:5" x14ac:dyDescent="0.25">
      <c r="A27" s="3" t="s">
        <v>28</v>
      </c>
      <c r="B27" s="7">
        <v>138.42400000000006</v>
      </c>
      <c r="C27" s="7">
        <v>806.76600000000008</v>
      </c>
      <c r="D27" s="7" t="e">
        <v>#N/A</v>
      </c>
      <c r="E27" s="7" t="e">
        <v>#N/A</v>
      </c>
    </row>
    <row r="28" spans="1:5" x14ac:dyDescent="0.25">
      <c r="A28" s="3" t="s">
        <v>29</v>
      </c>
      <c r="B28" s="7">
        <v>140.78799999999998</v>
      </c>
      <c r="C28" s="7">
        <v>706.2320000000002</v>
      </c>
      <c r="D28" s="7" t="e">
        <v>#N/A</v>
      </c>
      <c r="E28" s="7" t="e">
        <v>#N/A</v>
      </c>
    </row>
    <row r="29" spans="1:5" x14ac:dyDescent="0.25">
      <c r="A29" s="3" t="s">
        <v>30</v>
      </c>
      <c r="B29" s="7">
        <v>150.83300000000003</v>
      </c>
      <c r="C29" s="7">
        <v>798.68199999999979</v>
      </c>
      <c r="D29" s="7" t="e">
        <v>#N/A</v>
      </c>
      <c r="E29" s="7" t="e">
        <v>#N/A</v>
      </c>
    </row>
    <row r="30" spans="1:5" x14ac:dyDescent="0.25">
      <c r="A30" s="3" t="s">
        <v>31</v>
      </c>
      <c r="B30" s="7">
        <v>156.41999999999993</v>
      </c>
      <c r="C30" s="7">
        <v>913.76299999999969</v>
      </c>
      <c r="D30" s="7" t="e">
        <v>#N/A</v>
      </c>
      <c r="E30" s="7" t="e">
        <v>#N/A</v>
      </c>
    </row>
    <row r="31" spans="1:5" x14ac:dyDescent="0.25">
      <c r="A31" s="3" t="s">
        <v>32</v>
      </c>
      <c r="B31" s="7">
        <v>180.51800000000003</v>
      </c>
      <c r="C31" s="7">
        <v>872.37799999999982</v>
      </c>
      <c r="D31" s="7" t="e">
        <v>#N/A</v>
      </c>
      <c r="E31" s="7" t="e">
        <v>#N/A</v>
      </c>
    </row>
    <row r="32" spans="1:5" x14ac:dyDescent="0.25">
      <c r="A32" s="3" t="s">
        <v>33</v>
      </c>
      <c r="B32" s="7">
        <v>157.43100000000001</v>
      </c>
      <c r="C32" s="7">
        <v>757.65699999999958</v>
      </c>
      <c r="D32" s="7" t="e">
        <v>#N/A</v>
      </c>
      <c r="E32" s="7" t="e">
        <v>#N/A</v>
      </c>
    </row>
    <row r="33" spans="1:5" x14ac:dyDescent="0.25">
      <c r="A33" s="3" t="s">
        <v>34</v>
      </c>
      <c r="B33" s="7">
        <v>157.09600000000003</v>
      </c>
      <c r="C33" s="7">
        <v>852.88699999999994</v>
      </c>
      <c r="D33" s="7" t="e">
        <v>#N/A</v>
      </c>
      <c r="E33" s="7" t="e">
        <v>#N/A</v>
      </c>
    </row>
    <row r="34" spans="1:5" x14ac:dyDescent="0.25">
      <c r="A34" s="3" t="s">
        <v>35</v>
      </c>
      <c r="B34" s="7">
        <v>177.25399999999999</v>
      </c>
      <c r="C34" s="7">
        <v>922.3</v>
      </c>
      <c r="D34" s="7" t="e">
        <v>#N/A</v>
      </c>
      <c r="E34" s="7" t="e">
        <v>#N/A</v>
      </c>
    </row>
    <row r="35" spans="1:5" x14ac:dyDescent="0.25">
      <c r="A35" s="3" t="s">
        <v>36</v>
      </c>
      <c r="B35" s="7">
        <v>194.25899999999993</v>
      </c>
      <c r="C35" s="7">
        <v>898.47199999999975</v>
      </c>
      <c r="D35" s="7" t="e">
        <v>#N/A</v>
      </c>
      <c r="E35" s="7" t="e">
        <v>#N/A</v>
      </c>
    </row>
    <row r="36" spans="1:5" x14ac:dyDescent="0.25">
      <c r="A36" s="3" t="s">
        <v>37</v>
      </c>
      <c r="B36" s="7">
        <v>202.17600000000002</v>
      </c>
      <c r="C36" s="7">
        <v>779.88400000000013</v>
      </c>
      <c r="D36" s="7" t="e">
        <v>#N/A</v>
      </c>
      <c r="E36" s="7" t="e">
        <v>#N/A</v>
      </c>
    </row>
    <row r="37" spans="1:5" x14ac:dyDescent="0.25">
      <c r="A37" s="3" t="s">
        <v>38</v>
      </c>
      <c r="B37" s="7">
        <v>158.65500000000003</v>
      </c>
      <c r="C37" s="7">
        <v>856.79599999999982</v>
      </c>
      <c r="D37" s="7" t="e">
        <v>#N/A</v>
      </c>
      <c r="E37" s="7" t="e">
        <v>#N/A</v>
      </c>
    </row>
    <row r="38" spans="1:5" x14ac:dyDescent="0.25">
      <c r="A38" s="3" t="s">
        <v>39</v>
      </c>
      <c r="B38" s="7">
        <v>157.51169928000004</v>
      </c>
      <c r="C38" s="7">
        <v>873.45</v>
      </c>
      <c r="D38" s="7" t="e">
        <v>#N/A</v>
      </c>
      <c r="E38" s="7" t="e">
        <v>#N/A</v>
      </c>
    </row>
    <row r="39" spans="1:5" x14ac:dyDescent="0.25">
      <c r="A39" s="3" t="s">
        <v>40</v>
      </c>
      <c r="B39" s="7">
        <v>169.68681117999995</v>
      </c>
      <c r="C39" s="7">
        <v>871.92000000000007</v>
      </c>
      <c r="D39" s="7" t="e">
        <v>#N/A</v>
      </c>
      <c r="E39" s="7" t="e">
        <v>#N/A</v>
      </c>
    </row>
    <row r="40" spans="1:5" x14ac:dyDescent="0.25">
      <c r="A40" s="3" t="s">
        <v>41</v>
      </c>
      <c r="B40" s="7">
        <v>168.90864814000003</v>
      </c>
      <c r="C40" s="7">
        <v>755.63999999999965</v>
      </c>
      <c r="D40" s="7" t="e">
        <v>#N/A</v>
      </c>
      <c r="E40" s="7" t="e">
        <v>#N/A</v>
      </c>
    </row>
    <row r="41" spans="1:5" x14ac:dyDescent="0.25">
      <c r="A41" s="3" t="s">
        <v>42</v>
      </c>
      <c r="B41" s="7">
        <v>164.16701338000004</v>
      </c>
      <c r="C41" s="7">
        <v>866.34000000000026</v>
      </c>
      <c r="D41" s="7" t="e">
        <v>#N/A</v>
      </c>
      <c r="E41" s="7" t="e">
        <v>#N/A</v>
      </c>
    </row>
    <row r="42" spans="1:5" x14ac:dyDescent="0.25">
      <c r="A42" s="3" t="s">
        <v>43</v>
      </c>
      <c r="B42" s="7">
        <v>193.96968968000007</v>
      </c>
      <c r="C42" s="7">
        <v>928.83200000000033</v>
      </c>
      <c r="D42" s="7" t="e">
        <v>#N/A</v>
      </c>
      <c r="E42" s="7" t="e">
        <v>#N/A</v>
      </c>
    </row>
    <row r="43" spans="1:5" x14ac:dyDescent="0.25">
      <c r="A43" s="3" t="s">
        <v>44</v>
      </c>
      <c r="B43" s="7">
        <v>195.46830254999995</v>
      </c>
      <c r="C43" s="7">
        <v>887.98400000000026</v>
      </c>
      <c r="D43" s="7" t="e">
        <v>#N/A</v>
      </c>
      <c r="E43" s="7" t="e">
        <v>#N/A</v>
      </c>
    </row>
    <row r="44" spans="1:5" x14ac:dyDescent="0.25">
      <c r="A44" s="3" t="s">
        <v>45</v>
      </c>
      <c r="B44" s="7">
        <v>176.13721442488068</v>
      </c>
      <c r="C44" s="7">
        <v>768.6600000000002</v>
      </c>
      <c r="D44" s="7" t="e">
        <v>#N/A</v>
      </c>
      <c r="E44" s="7" t="e">
        <v>#N/A</v>
      </c>
    </row>
    <row r="45" spans="1:5" x14ac:dyDescent="0.25">
      <c r="A45" s="3" t="s">
        <v>46</v>
      </c>
      <c r="B45" s="7">
        <v>188.19294316000006</v>
      </c>
      <c r="C45" s="7">
        <v>899.94399999999996</v>
      </c>
      <c r="D45" s="7" t="e">
        <v>#N/A</v>
      </c>
      <c r="E45" s="7" t="e">
        <v>#N/A</v>
      </c>
    </row>
    <row r="46" spans="1:5" x14ac:dyDescent="0.25">
      <c r="A46" s="3" t="s">
        <v>47</v>
      </c>
      <c r="B46" s="7">
        <v>206.35791264000002</v>
      </c>
      <c r="C46" s="7">
        <v>993.11999999999989</v>
      </c>
      <c r="D46" s="7" t="e">
        <v>#N/A</v>
      </c>
      <c r="E46" s="7" t="e">
        <v>#N/A</v>
      </c>
    </row>
    <row r="47" spans="1:5" x14ac:dyDescent="0.25">
      <c r="A47" s="3" t="s">
        <v>48</v>
      </c>
      <c r="B47" s="7">
        <v>188.59719268999996</v>
      </c>
      <c r="C47" s="7">
        <v>905.37599999999975</v>
      </c>
      <c r="D47" s="7" t="e">
        <v>#N/A</v>
      </c>
      <c r="E47" s="7" t="e">
        <v>#N/A</v>
      </c>
    </row>
    <row r="48" spans="1:5" x14ac:dyDescent="0.25">
      <c r="A48" s="3" t="s">
        <v>49</v>
      </c>
      <c r="B48" s="7">
        <v>200.44267808000004</v>
      </c>
      <c r="C48" s="7">
        <v>803.90399999999988</v>
      </c>
      <c r="D48" s="7" t="e">
        <v>#N/A</v>
      </c>
      <c r="E48" s="7" t="e">
        <v>#N/A</v>
      </c>
    </row>
    <row r="49" spans="1:5" x14ac:dyDescent="0.25">
      <c r="A49" s="3" t="s">
        <v>50</v>
      </c>
      <c r="B49" s="7">
        <v>191.5882928800001</v>
      </c>
      <c r="C49" s="7">
        <v>930.23999999999967</v>
      </c>
      <c r="D49" s="7" t="e">
        <v>#N/A</v>
      </c>
      <c r="E49" s="7" t="e">
        <v>#N/A</v>
      </c>
    </row>
    <row r="50" spans="1:5" x14ac:dyDescent="0.25">
      <c r="A50" s="3" t="s">
        <v>51</v>
      </c>
      <c r="B50" s="7">
        <v>215.2404041100001</v>
      </c>
      <c r="C50" s="7">
        <v>1047.8910000000001</v>
      </c>
      <c r="D50" s="7" t="e">
        <v>#N/A</v>
      </c>
      <c r="E50" s="7" t="e">
        <v>#N/A</v>
      </c>
    </row>
    <row r="51" spans="1:5" x14ac:dyDescent="0.25">
      <c r="A51" s="3" t="s">
        <v>52</v>
      </c>
      <c r="B51" s="7">
        <v>202.88877569000002</v>
      </c>
      <c r="C51" s="7">
        <v>958.36</v>
      </c>
      <c r="D51" s="7" t="e">
        <v>#N/A</v>
      </c>
      <c r="E51" s="7" t="e">
        <v>#N/A</v>
      </c>
    </row>
    <row r="52" spans="1:5" x14ac:dyDescent="0.25">
      <c r="A52" s="3" t="s">
        <v>53</v>
      </c>
      <c r="B52" s="7">
        <v>196.9361549600001</v>
      </c>
      <c r="C52" s="7">
        <v>823.04499999999985</v>
      </c>
      <c r="D52" s="7" t="e">
        <v>#N/A</v>
      </c>
      <c r="E52" s="7" t="e">
        <v>#N/A</v>
      </c>
    </row>
    <row r="53" spans="1:5" x14ac:dyDescent="0.25">
      <c r="A53" s="3" t="s">
        <v>54</v>
      </c>
      <c r="B53" s="7">
        <v>210.53618883999994</v>
      </c>
      <c r="C53" s="7">
        <v>982.70700000000033</v>
      </c>
      <c r="D53" s="7" t="e">
        <v>#N/A</v>
      </c>
      <c r="E53" s="7" t="e">
        <v>#N/A</v>
      </c>
    </row>
    <row r="54" spans="1:5" x14ac:dyDescent="0.25">
      <c r="A54" s="3" t="s">
        <v>55</v>
      </c>
      <c r="B54" s="7">
        <v>204.0006092400001</v>
      </c>
      <c r="C54" s="7">
        <v>1103.751</v>
      </c>
      <c r="D54" s="7" t="e">
        <v>#N/A</v>
      </c>
      <c r="E54" s="7" t="e">
        <v>#N/A</v>
      </c>
    </row>
    <row r="55" spans="1:5" x14ac:dyDescent="0.25">
      <c r="A55" s="3" t="s">
        <v>56</v>
      </c>
      <c r="B55" s="7">
        <v>226.29757847000005</v>
      </c>
      <c r="C55" s="7">
        <v>1018.4130000000004</v>
      </c>
      <c r="D55" s="7" t="e">
        <v>#N/A</v>
      </c>
      <c r="E55" s="7" t="e">
        <v>#N/A</v>
      </c>
    </row>
    <row r="56" spans="1:5" x14ac:dyDescent="0.25">
      <c r="A56" s="3" t="s">
        <v>57</v>
      </c>
      <c r="B56" s="7">
        <v>204.88880079999993</v>
      </c>
      <c r="C56" s="7">
        <v>900.60300000000007</v>
      </c>
      <c r="D56" s="7" t="e">
        <v>#N/A</v>
      </c>
      <c r="E56" s="7" t="e">
        <v>#N/A</v>
      </c>
    </row>
    <row r="57" spans="1:5" x14ac:dyDescent="0.25">
      <c r="A57" s="3" t="s">
        <v>58</v>
      </c>
      <c r="B57" s="7">
        <v>216.39340139000001</v>
      </c>
      <c r="C57" s="7">
        <v>1044.0540000000001</v>
      </c>
      <c r="D57" s="7" t="e">
        <v>#N/A</v>
      </c>
      <c r="E57" s="7" t="e">
        <v>#N/A</v>
      </c>
    </row>
    <row r="58" spans="1:5" x14ac:dyDescent="0.25">
      <c r="A58" s="3" t="s">
        <v>59</v>
      </c>
      <c r="B58" s="7">
        <v>218.32453956999996</v>
      </c>
      <c r="C58" s="7">
        <v>1099.9000000000003</v>
      </c>
      <c r="D58" s="7" t="e">
        <v>#N/A</v>
      </c>
      <c r="E58" s="7" t="e">
        <v>#N/A</v>
      </c>
    </row>
    <row r="59" spans="1:5" x14ac:dyDescent="0.25">
      <c r="A59" s="3" t="s">
        <v>60</v>
      </c>
      <c r="B59" s="7">
        <v>241.09448964000003</v>
      </c>
      <c r="C59" s="7">
        <v>1112</v>
      </c>
      <c r="D59" s="7" t="e">
        <v>#N/A</v>
      </c>
      <c r="E59" s="7" t="e">
        <v>#N/A</v>
      </c>
    </row>
    <row r="60" spans="1:5" x14ac:dyDescent="0.25">
      <c r="A60" s="3" t="s">
        <v>61</v>
      </c>
      <c r="B60" s="7">
        <v>242.26563939099992</v>
      </c>
      <c r="C60" s="7">
        <v>970.6</v>
      </c>
      <c r="D60" s="7" t="e">
        <v>#N/A</v>
      </c>
      <c r="E60" s="7" t="e">
        <v>#N/A</v>
      </c>
    </row>
    <row r="61" spans="1:5" x14ac:dyDescent="0.25">
      <c r="A61" s="3" t="s">
        <v>62</v>
      </c>
      <c r="B61" s="7">
        <v>209.9837844599999</v>
      </c>
      <c r="C61" s="7">
        <v>1093.4000000000001</v>
      </c>
      <c r="D61" s="7" t="e">
        <v>#N/A</v>
      </c>
      <c r="E61" s="7" t="e">
        <v>#N/A</v>
      </c>
    </row>
    <row r="62" spans="1:5" x14ac:dyDescent="0.25">
      <c r="A62" s="3" t="s">
        <v>63</v>
      </c>
      <c r="B62" s="7">
        <v>267.45616667000013</v>
      </c>
      <c r="C62" s="7">
        <v>1198.1000000000004</v>
      </c>
      <c r="D62" s="7" t="e">
        <v>#N/A</v>
      </c>
      <c r="E62" s="7" t="e">
        <v>#N/A</v>
      </c>
    </row>
    <row r="63" spans="1:5" x14ac:dyDescent="0.25">
      <c r="A63" s="3" t="s">
        <v>64</v>
      </c>
      <c r="B63" s="7">
        <v>250.22814484000003</v>
      </c>
      <c r="C63" s="7">
        <v>1115.4000000000003</v>
      </c>
      <c r="D63" s="7" t="e">
        <v>#N/A</v>
      </c>
      <c r="E63" s="7" t="e">
        <v>#N/A</v>
      </c>
    </row>
    <row r="64" spans="1:5" x14ac:dyDescent="0.25">
      <c r="A64" s="3" t="s">
        <v>65</v>
      </c>
      <c r="B64" s="7">
        <v>253.94805741000002</v>
      </c>
      <c r="C64" s="7">
        <v>995.09999999999968</v>
      </c>
      <c r="D64" s="7" t="e">
        <v>#N/A</v>
      </c>
      <c r="E64" s="7" t="e">
        <v>#N/A</v>
      </c>
    </row>
    <row r="65" spans="1:5" x14ac:dyDescent="0.25">
      <c r="A65" s="3" t="s">
        <v>66</v>
      </c>
      <c r="B65" s="7">
        <v>222.35312109999992</v>
      </c>
      <c r="C65" s="7">
        <v>1111.3</v>
      </c>
      <c r="D65" s="7" t="e">
        <v>#N/A</v>
      </c>
      <c r="E65" s="7" t="e">
        <v>#N/A</v>
      </c>
    </row>
    <row r="66" spans="1:5" x14ac:dyDescent="0.25">
      <c r="A66" s="3" t="s">
        <v>67</v>
      </c>
      <c r="B66" s="7">
        <v>246.35687975999994</v>
      </c>
      <c r="C66" s="7">
        <v>1225.8126000000002</v>
      </c>
      <c r="D66" s="7" t="e">
        <v>#N/A</v>
      </c>
      <c r="E66" s="7" t="e">
        <v>#N/A</v>
      </c>
    </row>
    <row r="67" spans="1:5" x14ac:dyDescent="0.25">
      <c r="A67" s="3" t="s">
        <v>68</v>
      </c>
      <c r="B67" s="7">
        <v>258.19464794999999</v>
      </c>
      <c r="C67" s="7">
        <v>1179.4591999999998</v>
      </c>
      <c r="D67" s="7" t="e">
        <v>#N/A</v>
      </c>
      <c r="E67" s="7" t="e">
        <v>#N/A</v>
      </c>
    </row>
    <row r="68" spans="1:5" x14ac:dyDescent="0.25">
      <c r="A68" s="3" t="s">
        <v>69</v>
      </c>
      <c r="B68" s="7">
        <v>270.88363899999996</v>
      </c>
      <c r="C68" s="7">
        <v>998.74220000000025</v>
      </c>
      <c r="D68" s="7" t="e">
        <v>#N/A</v>
      </c>
      <c r="E68" s="7" t="e">
        <v>#N/A</v>
      </c>
    </row>
    <row r="69" spans="1:5" x14ac:dyDescent="0.25">
      <c r="A69" s="3" t="s">
        <v>70</v>
      </c>
      <c r="B69" s="7">
        <v>227.14145874000002</v>
      </c>
      <c r="C69" s="7">
        <v>1114.1152000000004</v>
      </c>
      <c r="D69" s="7" t="e">
        <v>#N/A</v>
      </c>
      <c r="E69" s="7" t="e">
        <v>#N/A</v>
      </c>
    </row>
    <row r="70" spans="1:5" x14ac:dyDescent="0.25">
      <c r="A70" s="3" t="s">
        <v>71</v>
      </c>
      <c r="B70" s="7">
        <v>247.80900788999998</v>
      </c>
      <c r="C70" s="7">
        <v>1212.0131999999999</v>
      </c>
      <c r="D70" s="7" t="e">
        <v>#N/A</v>
      </c>
      <c r="E70" s="7" t="e">
        <v>#N/A</v>
      </c>
    </row>
    <row r="71" spans="1:5" x14ac:dyDescent="0.25">
      <c r="A71" s="3" t="s">
        <v>72</v>
      </c>
      <c r="B71" s="7">
        <v>281.27521624000002</v>
      </c>
      <c r="C71" s="7">
        <v>1149.4786999999997</v>
      </c>
      <c r="D71" s="7" t="e">
        <v>#N/A</v>
      </c>
      <c r="E71" s="7" t="e">
        <v>#N/A</v>
      </c>
    </row>
    <row r="72" spans="1:5" x14ac:dyDescent="0.25">
      <c r="A72" s="3" t="s">
        <v>73</v>
      </c>
      <c r="B72" s="7">
        <v>260.84192627000004</v>
      </c>
      <c r="C72" s="7">
        <v>1018.9444999999997</v>
      </c>
      <c r="D72" s="7" t="e">
        <v>#N/A</v>
      </c>
      <c r="E72" s="7" t="e">
        <v>#N/A</v>
      </c>
    </row>
    <row r="73" spans="1:5" x14ac:dyDescent="0.25">
      <c r="A73" s="3" t="s">
        <v>74</v>
      </c>
      <c r="B73" s="7">
        <v>258.00426208999994</v>
      </c>
      <c r="C73" s="7">
        <v>1190.7829999999999</v>
      </c>
      <c r="D73" s="7" t="e">
        <v>#N/A</v>
      </c>
      <c r="E73" s="7" t="e">
        <v>#N/A</v>
      </c>
    </row>
    <row r="74" spans="1:5" x14ac:dyDescent="0.25">
      <c r="A74" s="3" t="s">
        <v>75</v>
      </c>
      <c r="B74" s="7">
        <v>287.86453072000012</v>
      </c>
      <c r="C74" s="7">
        <v>1220.7428999999997</v>
      </c>
      <c r="D74" s="7" t="e">
        <v>#N/A</v>
      </c>
      <c r="E74" s="7" t="e">
        <v>#N/A</v>
      </c>
    </row>
    <row r="75" spans="1:5" x14ac:dyDescent="0.25">
      <c r="A75" s="3" t="s">
        <v>76</v>
      </c>
      <c r="B75" s="7">
        <v>307.71921977999989</v>
      </c>
      <c r="C75" s="7">
        <v>1199.9987999999998</v>
      </c>
      <c r="D75" s="7" t="e">
        <v>#N/A</v>
      </c>
      <c r="E75" s="7" t="e">
        <v>#N/A</v>
      </c>
    </row>
    <row r="76" spans="1:5" x14ac:dyDescent="0.25">
      <c r="A76" s="3" t="s">
        <v>77</v>
      </c>
      <c r="B76" s="7">
        <v>283.02350774000013</v>
      </c>
      <c r="C76" s="7">
        <v>1024.0424999999998</v>
      </c>
      <c r="D76" s="7" t="e">
        <v>#N/A</v>
      </c>
      <c r="E76" s="7" t="e">
        <v>#N/A</v>
      </c>
    </row>
    <row r="77" spans="1:5" x14ac:dyDescent="0.25">
      <c r="A77" s="3" t="s">
        <v>78</v>
      </c>
      <c r="B77" s="7">
        <v>260.76165751999991</v>
      </c>
      <c r="C77" s="7">
        <v>1186.7309999999995</v>
      </c>
      <c r="D77" s="7" t="e">
        <v>#N/A</v>
      </c>
      <c r="E77" s="7" t="e">
        <v>#N/A</v>
      </c>
    </row>
    <row r="78" spans="1:5" x14ac:dyDescent="0.25">
      <c r="A78" s="3" t="s">
        <v>79</v>
      </c>
      <c r="B78" s="7">
        <v>292.61162050000019</v>
      </c>
      <c r="C78" s="7">
        <v>1295.4327999999998</v>
      </c>
      <c r="D78" s="7" t="e">
        <v>#N/A</v>
      </c>
      <c r="E78" s="7" t="e">
        <v>#N/A</v>
      </c>
    </row>
    <row r="79" spans="1:5" x14ac:dyDescent="0.25">
      <c r="A79" s="3" t="s">
        <v>80</v>
      </c>
      <c r="B79" s="7">
        <v>303.14085363999988</v>
      </c>
      <c r="C79" s="7">
        <v>1239.9924000000001</v>
      </c>
      <c r="D79" s="7" t="e">
        <v>#N/A</v>
      </c>
      <c r="E79" s="7" t="e">
        <v>#N/A</v>
      </c>
    </row>
    <row r="80" spans="1:5" x14ac:dyDescent="0.25">
      <c r="A80" s="3" t="s">
        <v>81</v>
      </c>
      <c r="B80" s="7">
        <v>282.24866256999991</v>
      </c>
      <c r="C80" s="7">
        <v>1079.3519999999996</v>
      </c>
      <c r="D80" s="7" t="e">
        <v>#N/A</v>
      </c>
      <c r="E80" s="7" t="e">
        <v>#N/A</v>
      </c>
    </row>
    <row r="81" spans="1:5" x14ac:dyDescent="0.25">
      <c r="A81" s="3" t="s">
        <v>82</v>
      </c>
      <c r="B81" s="7">
        <v>269.69875774999997</v>
      </c>
      <c r="C81" s="7">
        <v>1220.1095999999998</v>
      </c>
      <c r="D81" s="7" t="e">
        <v>#N/A</v>
      </c>
      <c r="E81" s="7" t="e">
        <v>#N/A</v>
      </c>
    </row>
    <row r="82" spans="1:5" x14ac:dyDescent="0.25">
      <c r="A82" s="3" t="s">
        <v>83</v>
      </c>
      <c r="B82" s="7">
        <v>286.86086921000009</v>
      </c>
      <c r="C82" s="7">
        <v>1265.077</v>
      </c>
      <c r="D82" s="7" t="e">
        <v>#N/A</v>
      </c>
      <c r="E82" s="7" t="e">
        <v>#N/A</v>
      </c>
    </row>
    <row r="83" spans="1:5" x14ac:dyDescent="0.25">
      <c r="A83" s="3" t="s">
        <v>84</v>
      </c>
      <c r="B83" s="7">
        <v>195.66436861</v>
      </c>
      <c r="C83" s="7">
        <v>931.40850000000023</v>
      </c>
      <c r="D83" s="7" t="e">
        <v>#N/A</v>
      </c>
      <c r="E83" s="7" t="e">
        <v>#N/A</v>
      </c>
    </row>
    <row r="84" spans="1:5" x14ac:dyDescent="0.25">
      <c r="A84" s="3" t="s">
        <v>85</v>
      </c>
      <c r="B84" s="7">
        <v>227.44431289999989</v>
      </c>
      <c r="C84" s="7">
        <v>913.01650000000018</v>
      </c>
      <c r="D84" s="7" t="e">
        <v>#N/A</v>
      </c>
      <c r="E84" s="7" t="e">
        <v>#N/A</v>
      </c>
    </row>
    <row r="85" spans="1:5" x14ac:dyDescent="0.25">
      <c r="A85" s="3" t="s">
        <v>86</v>
      </c>
      <c r="B85" s="7">
        <v>234.25152678000003</v>
      </c>
      <c r="C85" s="7">
        <v>1050.0160000000003</v>
      </c>
      <c r="D85" s="7" t="e">
        <v>#N/A</v>
      </c>
      <c r="E85" s="7" t="e">
        <v>#N/A</v>
      </c>
    </row>
    <row r="86" spans="1:5" x14ac:dyDescent="0.25">
      <c r="A86" s="3" t="s">
        <v>87</v>
      </c>
      <c r="B86" s="7">
        <v>217.23333557000001</v>
      </c>
      <c r="C86" s="7">
        <v>1298.9650000000001</v>
      </c>
      <c r="D86" s="7" t="e">
        <v>#N/A</v>
      </c>
      <c r="E86" s="7" t="e">
        <v>#N/A</v>
      </c>
    </row>
    <row r="87" spans="1:5" x14ac:dyDescent="0.25">
      <c r="A87" s="3" t="s">
        <v>88</v>
      </c>
      <c r="B87" s="7">
        <v>275.68580537000014</v>
      </c>
      <c r="C87" s="7">
        <v>1259.6155999999994</v>
      </c>
      <c r="D87" s="7" t="e">
        <v>#N/A</v>
      </c>
      <c r="E87" s="7" t="e">
        <v>#N/A</v>
      </c>
    </row>
    <row r="88" spans="1:5" x14ac:dyDescent="0.25">
      <c r="A88" s="3" t="s">
        <v>89</v>
      </c>
      <c r="B88" s="7">
        <v>295.49925432000009</v>
      </c>
      <c r="C88" s="7">
        <v>1122.8709999999996</v>
      </c>
      <c r="D88" s="7" t="e">
        <v>#N/A</v>
      </c>
      <c r="E88" s="7" t="e">
        <v>#N/A</v>
      </c>
    </row>
    <row r="89" spans="1:5" x14ac:dyDescent="0.25">
      <c r="A89" s="3" t="s">
        <v>90</v>
      </c>
      <c r="B89" s="7">
        <v>293.50148824999985</v>
      </c>
      <c r="C89" s="7">
        <v>1303.3130000000003</v>
      </c>
      <c r="D89" s="7" t="e">
        <v>#N/A</v>
      </c>
      <c r="E89" s="7" t="e">
        <v>#N/A</v>
      </c>
    </row>
    <row r="90" spans="1:5" x14ac:dyDescent="0.25">
      <c r="A90" s="3" t="s">
        <v>91</v>
      </c>
      <c r="B90" s="7">
        <v>300.28880201999988</v>
      </c>
      <c r="C90" s="7">
        <v>1404.7919999999999</v>
      </c>
      <c r="D90" s="7" t="e">
        <v>#N/A</v>
      </c>
      <c r="E90" s="7" t="e">
        <v>#N/A</v>
      </c>
    </row>
    <row r="91" spans="1:5" x14ac:dyDescent="0.25">
      <c r="A91" s="3" t="s">
        <v>92</v>
      </c>
      <c r="B91" s="7">
        <v>303.48246922000004</v>
      </c>
      <c r="C91" s="7">
        <v>1431.2790000000002</v>
      </c>
      <c r="D91" s="7">
        <f>B91</f>
        <v>303.48246922000004</v>
      </c>
      <c r="E91" s="7">
        <f>B91</f>
        <v>303.48246922000004</v>
      </c>
    </row>
    <row r="92" spans="1:5" x14ac:dyDescent="0.25">
      <c r="A92" s="4" t="s">
        <v>93</v>
      </c>
      <c r="B92" s="9">
        <v>314.09308978678251</v>
      </c>
      <c r="C92" s="9">
        <v>1220.0964605896806</v>
      </c>
      <c r="D92" s="10">
        <f>B92-(_xlfn.STDEV.P(B2:B91)/2)</f>
        <v>280.86179043893441</v>
      </c>
      <c r="E92" s="10">
        <f>B92+(_xlfn.STDEV.P(B2:B91)/2)</f>
        <v>347.32438913463062</v>
      </c>
    </row>
    <row r="93" spans="1:5" x14ac:dyDescent="0.25">
      <c r="A93" s="4" t="s">
        <v>94</v>
      </c>
      <c r="B93" s="9">
        <v>297.71308485042721</v>
      </c>
      <c r="C93" s="9">
        <v>1197.3661642181162</v>
      </c>
      <c r="D93" s="10">
        <f>B93-(_xlfn.STDEV.P(B3:B92)/2)</f>
        <v>264.17841417040751</v>
      </c>
      <c r="E93" s="10">
        <f t="shared" ref="E93:E105" si="0">B93+(_xlfn.STDEV.P(B3:B92)/2)</f>
        <v>331.24775553044691</v>
      </c>
    </row>
    <row r="94" spans="1:5" x14ac:dyDescent="0.25">
      <c r="A94" s="4" t="s">
        <v>95</v>
      </c>
      <c r="B94" s="9">
        <v>304.80841721572102</v>
      </c>
      <c r="C94" s="9">
        <v>1345.6675935150922</v>
      </c>
      <c r="D94" s="10">
        <f>B94-(_xlfn.STDEV.P(B4:B93)/2)</f>
        <v>271.37236897761323</v>
      </c>
      <c r="E94" s="10">
        <f t="shared" si="0"/>
        <v>338.24446545382881</v>
      </c>
    </row>
    <row r="95" spans="1:5" x14ac:dyDescent="0.25">
      <c r="A95" s="4" t="s">
        <v>96</v>
      </c>
      <c r="B95" s="9">
        <v>319.37638513167741</v>
      </c>
      <c r="C95" s="9">
        <v>1395.2601580946007</v>
      </c>
      <c r="D95" s="10">
        <f t="shared" ref="D95:D105" si="1">B95-(_xlfn.STDEV.P(B5:B94)/2)</f>
        <v>286.00903436554324</v>
      </c>
      <c r="E95" s="10">
        <f t="shared" si="0"/>
        <v>352.74373589781158</v>
      </c>
    </row>
    <row r="96" spans="1:5" x14ac:dyDescent="0.25">
      <c r="A96" s="4" t="s">
        <v>100</v>
      </c>
      <c r="B96" s="9">
        <v>324.43976026407194</v>
      </c>
      <c r="C96" s="9">
        <v>1318.6122616578523</v>
      </c>
      <c r="D96" s="10">
        <f t="shared" si="1"/>
        <v>291.09176316612303</v>
      </c>
      <c r="E96" s="10">
        <f t="shared" si="0"/>
        <v>357.78775736202084</v>
      </c>
    </row>
    <row r="97" spans="1:5" x14ac:dyDescent="0.25">
      <c r="A97" s="4" t="s">
        <v>97</v>
      </c>
      <c r="B97" s="9">
        <v>321.73746859918219</v>
      </c>
      <c r="C97" s="9">
        <v>1299.8490722569481</v>
      </c>
      <c r="D97" s="10">
        <f t="shared" si="1"/>
        <v>288.25110509493015</v>
      </c>
      <c r="E97" s="10">
        <f t="shared" si="0"/>
        <v>355.22383210343423</v>
      </c>
    </row>
    <row r="98" spans="1:5" x14ac:dyDescent="0.25">
      <c r="A98" s="4" t="s">
        <v>98</v>
      </c>
      <c r="B98" s="9">
        <v>325.52375629814122</v>
      </c>
      <c r="C98" s="9">
        <v>1365.111356000893</v>
      </c>
      <c r="D98" s="10">
        <f t="shared" si="1"/>
        <v>292.0028790964526</v>
      </c>
      <c r="E98" s="10">
        <f t="shared" si="0"/>
        <v>359.04463349982984</v>
      </c>
    </row>
    <row r="99" spans="1:5" x14ac:dyDescent="0.25">
      <c r="A99" s="4" t="s">
        <v>99</v>
      </c>
      <c r="B99" s="9">
        <v>334.74288032375983</v>
      </c>
      <c r="C99" s="9">
        <v>1403.7802722757219</v>
      </c>
      <c r="D99" s="10">
        <f t="shared" si="1"/>
        <v>301.24532441398935</v>
      </c>
      <c r="E99" s="10">
        <f t="shared" si="0"/>
        <v>368.24043623353032</v>
      </c>
    </row>
    <row r="100" spans="1:5" x14ac:dyDescent="0.25">
      <c r="A100" s="4" t="s">
        <v>101</v>
      </c>
      <c r="B100" s="9">
        <v>340.50209234044354</v>
      </c>
      <c r="C100" s="9">
        <v>1383.6968935395166</v>
      </c>
      <c r="D100" s="10">
        <f t="shared" si="1"/>
        <v>306.90580189982518</v>
      </c>
      <c r="E100" s="10">
        <f t="shared" si="0"/>
        <v>374.0983827810619</v>
      </c>
    </row>
    <row r="101" spans="1:5" x14ac:dyDescent="0.25">
      <c r="A101" s="4" t="s">
        <v>102</v>
      </c>
      <c r="B101" s="9">
        <v>342.38689071356288</v>
      </c>
      <c r="C101" s="9">
        <v>1376.8488681421247</v>
      </c>
      <c r="D101" s="10">
        <f t="shared" si="1"/>
        <v>308.43470447815264</v>
      </c>
      <c r="E101" s="10">
        <f t="shared" si="0"/>
        <v>376.33907694897312</v>
      </c>
    </row>
    <row r="102" spans="1:5" x14ac:dyDescent="0.25">
      <c r="A102" s="4" t="s">
        <v>103</v>
      </c>
      <c r="B102" s="9">
        <v>346.32576006112777</v>
      </c>
      <c r="C102" s="9">
        <v>1408.8108202677597</v>
      </c>
      <c r="D102" s="10">
        <f t="shared" si="1"/>
        <v>312.26406938739132</v>
      </c>
      <c r="E102" s="10">
        <f t="shared" si="0"/>
        <v>380.38745073486422</v>
      </c>
    </row>
    <row r="103" spans="1:5" x14ac:dyDescent="0.25">
      <c r="A103" s="4" t="s">
        <v>104</v>
      </c>
      <c r="B103" s="9">
        <v>353.0852912129256</v>
      </c>
      <c r="C103" s="9">
        <v>1436.6032405082719</v>
      </c>
      <c r="D103" s="10">
        <f t="shared" si="1"/>
        <v>318.94053256607322</v>
      </c>
      <c r="E103" s="10">
        <f t="shared" si="0"/>
        <v>387.23004985977798</v>
      </c>
    </row>
    <row r="104" spans="1:5" x14ac:dyDescent="0.25">
      <c r="A104" s="4" t="s">
        <v>105</v>
      </c>
      <c r="B104" s="9">
        <v>358.88925347107011</v>
      </c>
      <c r="C104" s="9">
        <v>1438.6268547614932</v>
      </c>
      <c r="D104" s="10">
        <f t="shared" si="1"/>
        <v>324.61588974861002</v>
      </c>
      <c r="E104" s="10">
        <f t="shared" si="0"/>
        <v>393.1626171935302</v>
      </c>
    </row>
    <row r="105" spans="1:5" x14ac:dyDescent="0.25">
      <c r="A105" s="4" t="s">
        <v>106</v>
      </c>
      <c r="B105" s="9">
        <v>362.85190057005013</v>
      </c>
      <c r="C105" s="9">
        <v>1441.3404491523384</v>
      </c>
      <c r="D105" s="10">
        <f t="shared" si="1"/>
        <v>328.34898362184236</v>
      </c>
      <c r="E105" s="10">
        <f t="shared" si="0"/>
        <v>397.3548175182579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A1349-5152-4296-BA6A-B5CBC0E8B26F}">
  <dimension ref="A1:K105"/>
  <sheetViews>
    <sheetView topLeftCell="A64" zoomScaleNormal="100" workbookViewId="0">
      <selection activeCell="B2" sqref="B2:C1048576"/>
    </sheetView>
  </sheetViews>
  <sheetFormatPr defaultRowHeight="15" x14ac:dyDescent="0.25"/>
  <cols>
    <col min="1" max="1" width="8.140625" style="2" bestFit="1" customWidth="1"/>
    <col min="2" max="2" width="34.140625" style="11" bestFit="1" customWidth="1"/>
    <col min="3" max="5" width="20" style="11" bestFit="1" customWidth="1"/>
    <col min="6" max="16384" width="9.140625" style="2"/>
  </cols>
  <sheetData>
    <row r="1" spans="1:11" x14ac:dyDescent="0.25">
      <c r="A1" s="1" t="s">
        <v>2</v>
      </c>
      <c r="B1" s="5" t="s">
        <v>110</v>
      </c>
      <c r="C1" s="5" t="s">
        <v>109</v>
      </c>
      <c r="D1" s="6" t="s">
        <v>0</v>
      </c>
      <c r="E1" s="6" t="s">
        <v>1</v>
      </c>
    </row>
    <row r="2" spans="1:11" x14ac:dyDescent="0.25">
      <c r="A2" s="3" t="s">
        <v>3</v>
      </c>
      <c r="B2" s="7">
        <v>141.05099999999999</v>
      </c>
      <c r="C2" s="7">
        <v>628.85799999999995</v>
      </c>
      <c r="D2" s="7" t="e">
        <v>#N/A</v>
      </c>
      <c r="E2" s="7" t="e">
        <v>#N/A</v>
      </c>
    </row>
    <row r="3" spans="1:11" x14ac:dyDescent="0.25">
      <c r="A3" s="3" t="s">
        <v>4</v>
      </c>
      <c r="B3" s="7">
        <v>87.450999999999993</v>
      </c>
      <c r="C3" s="7">
        <v>547.76000000000022</v>
      </c>
      <c r="D3" s="7" t="e">
        <v>#N/A</v>
      </c>
      <c r="E3" s="7" t="e">
        <v>#N/A</v>
      </c>
      <c r="J3" s="12" t="s">
        <v>107</v>
      </c>
      <c r="K3" s="13">
        <v>-359.96</v>
      </c>
    </row>
    <row r="4" spans="1:11" x14ac:dyDescent="0.25">
      <c r="A4" s="3" t="s">
        <v>5</v>
      </c>
      <c r="B4" s="7">
        <v>93.252999999999986</v>
      </c>
      <c r="C4" s="7">
        <v>460.26599999999979</v>
      </c>
      <c r="D4" s="7" t="e">
        <v>#N/A</v>
      </c>
      <c r="E4" s="7" t="e">
        <v>#N/A</v>
      </c>
    </row>
    <row r="5" spans="1:11" x14ac:dyDescent="0.25">
      <c r="A5" s="3" t="s">
        <v>6</v>
      </c>
      <c r="B5" s="7">
        <v>94.213000000000051</v>
      </c>
      <c r="C5" s="7">
        <v>607.53800000000001</v>
      </c>
      <c r="D5" s="7" t="e">
        <v>#N/A</v>
      </c>
      <c r="E5" s="7" t="e">
        <v>#N/A</v>
      </c>
    </row>
    <row r="6" spans="1:11" x14ac:dyDescent="0.25">
      <c r="A6" s="3" t="s">
        <v>7</v>
      </c>
      <c r="B6" s="7">
        <v>159.35100000000003</v>
      </c>
      <c r="C6" s="7">
        <v>626.04899999999975</v>
      </c>
      <c r="D6" s="7" t="e">
        <v>#N/A</v>
      </c>
      <c r="E6" s="7" t="e">
        <v>#N/A</v>
      </c>
    </row>
    <row r="7" spans="1:11" x14ac:dyDescent="0.25">
      <c r="A7" s="3" t="s">
        <v>8</v>
      </c>
      <c r="B7" s="7">
        <v>102.76100000000001</v>
      </c>
      <c r="C7" s="7">
        <v>603.12599999999998</v>
      </c>
      <c r="D7" s="7" t="e">
        <v>#N/A</v>
      </c>
      <c r="E7" s="7" t="e">
        <v>#N/A</v>
      </c>
    </row>
    <row r="8" spans="1:11" x14ac:dyDescent="0.25">
      <c r="A8" s="3" t="s">
        <v>9</v>
      </c>
      <c r="B8" s="7">
        <v>93.940999999999946</v>
      </c>
      <c r="C8" s="7">
        <v>507.62699999999995</v>
      </c>
      <c r="D8" s="7" t="e">
        <v>#N/A</v>
      </c>
      <c r="E8" s="7" t="e">
        <v>#N/A</v>
      </c>
    </row>
    <row r="9" spans="1:11" x14ac:dyDescent="0.25">
      <c r="A9" s="3" t="s">
        <v>10</v>
      </c>
      <c r="B9" s="7">
        <v>102.59200000000003</v>
      </c>
      <c r="C9" s="7">
        <v>591.54300000000001</v>
      </c>
      <c r="D9" s="7" t="e">
        <v>#N/A</v>
      </c>
      <c r="E9" s="7" t="e">
        <v>#N/A</v>
      </c>
    </row>
    <row r="10" spans="1:11" x14ac:dyDescent="0.25">
      <c r="A10" s="3" t="s">
        <v>11</v>
      </c>
      <c r="B10" s="7">
        <v>142.38900000000001</v>
      </c>
      <c r="C10" s="7">
        <v>659.77199999999982</v>
      </c>
      <c r="D10" s="7" t="e">
        <v>#N/A</v>
      </c>
      <c r="E10" s="7" t="e">
        <v>#N/A</v>
      </c>
    </row>
    <row r="11" spans="1:11" x14ac:dyDescent="0.25">
      <c r="A11" s="3" t="s">
        <v>12</v>
      </c>
      <c r="B11" s="7">
        <v>110.90099999999995</v>
      </c>
      <c r="C11" s="7">
        <v>627.21800000000019</v>
      </c>
      <c r="D11" s="7" t="e">
        <v>#N/A</v>
      </c>
      <c r="E11" s="7" t="e">
        <v>#N/A</v>
      </c>
    </row>
    <row r="12" spans="1:11" x14ac:dyDescent="0.25">
      <c r="A12" s="3" t="s">
        <v>13</v>
      </c>
      <c r="B12" s="7">
        <v>102.46999999999997</v>
      </c>
      <c r="C12" s="7">
        <v>535.29599999999982</v>
      </c>
      <c r="D12" s="7" t="e">
        <v>#N/A</v>
      </c>
      <c r="E12" s="7" t="e">
        <v>#N/A</v>
      </c>
    </row>
    <row r="13" spans="1:11" x14ac:dyDescent="0.25">
      <c r="A13" s="3" t="s">
        <v>14</v>
      </c>
      <c r="B13" s="7">
        <v>123.16700000000006</v>
      </c>
      <c r="C13" s="7">
        <v>655.42599999999982</v>
      </c>
      <c r="D13" s="7" t="e">
        <v>#N/A</v>
      </c>
      <c r="E13" s="7" t="e">
        <v>#N/A</v>
      </c>
    </row>
    <row r="14" spans="1:11" x14ac:dyDescent="0.25">
      <c r="A14" s="3" t="s">
        <v>15</v>
      </c>
      <c r="B14" s="7">
        <v>115.53999999999999</v>
      </c>
      <c r="C14" s="7">
        <v>718.18900000000031</v>
      </c>
      <c r="D14" s="7" t="e">
        <v>#N/A</v>
      </c>
      <c r="E14" s="7" t="e">
        <v>#N/A</v>
      </c>
    </row>
    <row r="15" spans="1:11" x14ac:dyDescent="0.25">
      <c r="A15" s="3" t="s">
        <v>16</v>
      </c>
      <c r="B15" s="7">
        <v>107.55400000000004</v>
      </c>
      <c r="C15" s="7">
        <v>661.15100000000029</v>
      </c>
      <c r="D15" s="7" t="e">
        <v>#N/A</v>
      </c>
      <c r="E15" s="7" t="e">
        <v>#N/A</v>
      </c>
    </row>
    <row r="16" spans="1:11" x14ac:dyDescent="0.25">
      <c r="A16" s="3" t="s">
        <v>17</v>
      </c>
      <c r="B16" s="7">
        <v>110.52499999999996</v>
      </c>
      <c r="C16" s="7">
        <v>563.19100000000003</v>
      </c>
      <c r="D16" s="7" t="e">
        <v>#N/A</v>
      </c>
      <c r="E16" s="7" t="e">
        <v>#N/A</v>
      </c>
    </row>
    <row r="17" spans="1:5" x14ac:dyDescent="0.25">
      <c r="A17" s="3" t="s">
        <v>18</v>
      </c>
      <c r="B17" s="7">
        <v>119.41699999999999</v>
      </c>
      <c r="C17" s="7">
        <v>667.15499999999997</v>
      </c>
      <c r="D17" s="7" t="e">
        <v>#N/A</v>
      </c>
      <c r="E17" s="7" t="e">
        <v>#N/A</v>
      </c>
    </row>
    <row r="18" spans="1:5" x14ac:dyDescent="0.25">
      <c r="A18" s="3" t="s">
        <v>19</v>
      </c>
      <c r="B18" s="7">
        <v>157.21499999999995</v>
      </c>
      <c r="C18" s="7">
        <v>762.39999999999975</v>
      </c>
      <c r="D18" s="7" t="e">
        <v>#N/A</v>
      </c>
      <c r="E18" s="7" t="e">
        <v>#N/A</v>
      </c>
    </row>
    <row r="19" spans="1:5" x14ac:dyDescent="0.25">
      <c r="A19" s="3" t="s">
        <v>20</v>
      </c>
      <c r="B19" s="7">
        <v>114.45900000000002</v>
      </c>
      <c r="C19" s="7">
        <v>711.36</v>
      </c>
      <c r="D19" s="7" t="e">
        <v>#N/A</v>
      </c>
      <c r="E19" s="7" t="e">
        <v>#N/A</v>
      </c>
    </row>
    <row r="20" spans="1:5" x14ac:dyDescent="0.25">
      <c r="A20" s="3" t="s">
        <v>21</v>
      </c>
      <c r="B20" s="7">
        <v>126.72099999999995</v>
      </c>
      <c r="C20" s="7">
        <v>592.40000000000009</v>
      </c>
      <c r="D20" s="7" t="e">
        <v>#N/A</v>
      </c>
      <c r="E20" s="7" t="e">
        <v>#N/A</v>
      </c>
    </row>
    <row r="21" spans="1:5" x14ac:dyDescent="0.25">
      <c r="A21" s="3" t="s">
        <v>22</v>
      </c>
      <c r="B21" s="7">
        <v>120.77499999999996</v>
      </c>
      <c r="C21" s="7">
        <v>699.43999999999994</v>
      </c>
      <c r="D21" s="7" t="e">
        <v>#N/A</v>
      </c>
      <c r="E21" s="7" t="e">
        <v>#N/A</v>
      </c>
    </row>
    <row r="22" spans="1:5" x14ac:dyDescent="0.25">
      <c r="A22" s="3" t="s">
        <v>23</v>
      </c>
      <c r="B22" s="7">
        <v>120.34799999999996</v>
      </c>
      <c r="C22" s="7">
        <v>827.50999999999988</v>
      </c>
      <c r="D22" s="7" t="e">
        <v>#N/A</v>
      </c>
      <c r="E22" s="7" t="e">
        <v>#N/A</v>
      </c>
    </row>
    <row r="23" spans="1:5" x14ac:dyDescent="0.25">
      <c r="A23" s="3" t="s">
        <v>24</v>
      </c>
      <c r="B23" s="8">
        <v>134.68800000000002</v>
      </c>
      <c r="C23" s="8">
        <v>748.577</v>
      </c>
      <c r="D23" s="7" t="e">
        <v>#N/A</v>
      </c>
      <c r="E23" s="7" t="e">
        <v>#N/A</v>
      </c>
    </row>
    <row r="24" spans="1:5" x14ac:dyDescent="0.25">
      <c r="A24" s="3" t="s">
        <v>25</v>
      </c>
      <c r="B24" s="8">
        <v>130.42299999999997</v>
      </c>
      <c r="C24" s="8">
        <v>615.52799999999991</v>
      </c>
      <c r="D24" s="7" t="e">
        <v>#N/A</v>
      </c>
      <c r="E24" s="7" t="e">
        <v>#N/A</v>
      </c>
    </row>
    <row r="25" spans="1:5" x14ac:dyDescent="0.25">
      <c r="A25" s="3" t="s">
        <v>26</v>
      </c>
      <c r="B25" s="8">
        <v>146.48099999999999</v>
      </c>
      <c r="C25" s="8">
        <v>745.42299999999989</v>
      </c>
      <c r="D25" s="7" t="e">
        <v>#N/A</v>
      </c>
      <c r="E25" s="7" t="e">
        <v>#N/A</v>
      </c>
    </row>
    <row r="26" spans="1:5" x14ac:dyDescent="0.25">
      <c r="A26" s="3" t="s">
        <v>27</v>
      </c>
      <c r="B26" s="8">
        <v>148.29599999999996</v>
      </c>
      <c r="C26" s="8">
        <v>865.76200000000006</v>
      </c>
      <c r="D26" s="7" t="e">
        <v>#N/A</v>
      </c>
      <c r="E26" s="7" t="e">
        <v>#N/A</v>
      </c>
    </row>
    <row r="27" spans="1:5" x14ac:dyDescent="0.25">
      <c r="A27" s="3" t="s">
        <v>28</v>
      </c>
      <c r="B27" s="7">
        <v>142.43599999999998</v>
      </c>
      <c r="C27" s="7">
        <v>806.76600000000008</v>
      </c>
      <c r="D27" s="7" t="e">
        <v>#N/A</v>
      </c>
      <c r="E27" s="7" t="e">
        <v>#N/A</v>
      </c>
    </row>
    <row r="28" spans="1:5" x14ac:dyDescent="0.25">
      <c r="A28" s="3" t="s">
        <v>29</v>
      </c>
      <c r="B28" s="7">
        <v>145.96100000000004</v>
      </c>
      <c r="C28" s="7">
        <v>706.2320000000002</v>
      </c>
      <c r="D28" s="7" t="e">
        <v>#N/A</v>
      </c>
      <c r="E28" s="7" t="e">
        <v>#N/A</v>
      </c>
    </row>
    <row r="29" spans="1:5" x14ac:dyDescent="0.25">
      <c r="A29" s="3" t="s">
        <v>30</v>
      </c>
      <c r="B29" s="7">
        <v>164.52399999999994</v>
      </c>
      <c r="C29" s="7">
        <v>798.68199999999979</v>
      </c>
      <c r="D29" s="7" t="e">
        <v>#N/A</v>
      </c>
      <c r="E29" s="7" t="e">
        <v>#N/A</v>
      </c>
    </row>
    <row r="30" spans="1:5" x14ac:dyDescent="0.25">
      <c r="A30" s="3" t="s">
        <v>31</v>
      </c>
      <c r="B30" s="7">
        <v>181.68699999999995</v>
      </c>
      <c r="C30" s="7">
        <v>913.76299999999969</v>
      </c>
      <c r="D30" s="7" t="e">
        <v>#N/A</v>
      </c>
      <c r="E30" s="7" t="e">
        <v>#N/A</v>
      </c>
    </row>
    <row r="31" spans="1:5" x14ac:dyDescent="0.25">
      <c r="A31" s="3" t="s">
        <v>32</v>
      </c>
      <c r="B31" s="7">
        <v>184.75099999999992</v>
      </c>
      <c r="C31" s="7">
        <v>872.37799999999982</v>
      </c>
      <c r="D31" s="7" t="e">
        <v>#N/A</v>
      </c>
      <c r="E31" s="7" t="e">
        <v>#N/A</v>
      </c>
    </row>
    <row r="32" spans="1:5" x14ac:dyDescent="0.25">
      <c r="A32" s="3" t="s">
        <v>33</v>
      </c>
      <c r="B32" s="7">
        <v>173.63600000000002</v>
      </c>
      <c r="C32" s="7">
        <v>757.65699999999958</v>
      </c>
      <c r="D32" s="7" t="e">
        <v>#N/A</v>
      </c>
      <c r="E32" s="7" t="e">
        <v>#N/A</v>
      </c>
    </row>
    <row r="33" spans="1:5" x14ac:dyDescent="0.25">
      <c r="A33" s="3" t="s">
        <v>34</v>
      </c>
      <c r="B33" s="7">
        <v>225.59199999999998</v>
      </c>
      <c r="C33" s="7">
        <v>852.88699999999994</v>
      </c>
      <c r="D33" s="7" t="e">
        <v>#N/A</v>
      </c>
      <c r="E33" s="7" t="e">
        <v>#N/A</v>
      </c>
    </row>
    <row r="34" spans="1:5" x14ac:dyDescent="0.25">
      <c r="A34" s="3" t="s">
        <v>35</v>
      </c>
      <c r="B34" s="7">
        <v>183.70399999999989</v>
      </c>
      <c r="C34" s="7">
        <v>922.3</v>
      </c>
      <c r="D34" s="7" t="e">
        <v>#N/A</v>
      </c>
      <c r="E34" s="7" t="e">
        <v>#N/A</v>
      </c>
    </row>
    <row r="35" spans="1:5" x14ac:dyDescent="0.25">
      <c r="A35" s="3" t="s">
        <v>36</v>
      </c>
      <c r="B35" s="7">
        <v>196.87399999999994</v>
      </c>
      <c r="C35" s="7">
        <v>898.47199999999975</v>
      </c>
      <c r="D35" s="7" t="e">
        <v>#N/A</v>
      </c>
      <c r="E35" s="7" t="e">
        <v>#N/A</v>
      </c>
    </row>
    <row r="36" spans="1:5" x14ac:dyDescent="0.25">
      <c r="A36" s="3" t="s">
        <v>37</v>
      </c>
      <c r="B36" s="7">
        <v>255.23300000000012</v>
      </c>
      <c r="C36" s="7">
        <v>779.88400000000013</v>
      </c>
      <c r="D36" s="7" t="e">
        <v>#N/A</v>
      </c>
      <c r="E36" s="7" t="e">
        <v>#N/A</v>
      </c>
    </row>
    <row r="37" spans="1:5" x14ac:dyDescent="0.25">
      <c r="A37" s="3" t="s">
        <v>38</v>
      </c>
      <c r="B37" s="7">
        <v>167.83099999999996</v>
      </c>
      <c r="C37" s="7">
        <v>856.79599999999982</v>
      </c>
      <c r="D37" s="7" t="e">
        <v>#N/A</v>
      </c>
      <c r="E37" s="7" t="e">
        <v>#N/A</v>
      </c>
    </row>
    <row r="38" spans="1:5" x14ac:dyDescent="0.25">
      <c r="A38" s="3" t="s">
        <v>39</v>
      </c>
      <c r="B38" s="7">
        <v>164.08897795000004</v>
      </c>
      <c r="C38" s="7">
        <v>873.45</v>
      </c>
      <c r="D38" s="7" t="e">
        <v>#N/A</v>
      </c>
      <c r="E38" s="7" t="e">
        <v>#N/A</v>
      </c>
    </row>
    <row r="39" spans="1:5" x14ac:dyDescent="0.25">
      <c r="A39" s="3" t="s">
        <v>40</v>
      </c>
      <c r="B39" s="7">
        <v>191.89606145000008</v>
      </c>
      <c r="C39" s="7">
        <v>871.92000000000007</v>
      </c>
      <c r="D39" s="7" t="e">
        <v>#N/A</v>
      </c>
      <c r="E39" s="7" t="e">
        <v>#N/A</v>
      </c>
    </row>
    <row r="40" spans="1:5" x14ac:dyDescent="0.25">
      <c r="A40" s="3" t="s">
        <v>41</v>
      </c>
      <c r="B40" s="7">
        <v>170.37540911000005</v>
      </c>
      <c r="C40" s="7">
        <v>755.63999999999965</v>
      </c>
      <c r="D40" s="7" t="e">
        <v>#N/A</v>
      </c>
      <c r="E40" s="7" t="e">
        <v>#N/A</v>
      </c>
    </row>
    <row r="41" spans="1:5" x14ac:dyDescent="0.25">
      <c r="A41" s="3" t="s">
        <v>42</v>
      </c>
      <c r="B41" s="7">
        <v>172.66047364000005</v>
      </c>
      <c r="C41" s="7">
        <v>866.34000000000026</v>
      </c>
      <c r="D41" s="7" t="e">
        <v>#N/A</v>
      </c>
      <c r="E41" s="7" t="e">
        <v>#N/A</v>
      </c>
    </row>
    <row r="42" spans="1:5" x14ac:dyDescent="0.25">
      <c r="A42" s="3" t="s">
        <v>43</v>
      </c>
      <c r="B42" s="7">
        <v>200.23515426999995</v>
      </c>
      <c r="C42" s="7">
        <v>928.83200000000033</v>
      </c>
      <c r="D42" s="7" t="e">
        <v>#N/A</v>
      </c>
      <c r="E42" s="7" t="e">
        <v>#N/A</v>
      </c>
    </row>
    <row r="43" spans="1:5" x14ac:dyDescent="0.25">
      <c r="A43" s="3" t="s">
        <v>44</v>
      </c>
      <c r="B43" s="7">
        <v>197.66144177000004</v>
      </c>
      <c r="C43" s="7">
        <v>887.98400000000026</v>
      </c>
      <c r="D43" s="7" t="e">
        <v>#N/A</v>
      </c>
      <c r="E43" s="7" t="e">
        <v>#N/A</v>
      </c>
    </row>
    <row r="44" spans="1:5" x14ac:dyDescent="0.25">
      <c r="A44" s="3" t="s">
        <v>45</v>
      </c>
      <c r="B44" s="7">
        <v>178.19545282488073</v>
      </c>
      <c r="C44" s="7">
        <v>768.6600000000002</v>
      </c>
      <c r="D44" s="7" t="e">
        <v>#N/A</v>
      </c>
      <c r="E44" s="7" t="e">
        <v>#N/A</v>
      </c>
    </row>
    <row r="45" spans="1:5" x14ac:dyDescent="0.25">
      <c r="A45" s="3" t="s">
        <v>46</v>
      </c>
      <c r="B45" s="7">
        <v>193.42960527000005</v>
      </c>
      <c r="C45" s="7">
        <v>899.94399999999996</v>
      </c>
      <c r="D45" s="7" t="e">
        <v>#N/A</v>
      </c>
      <c r="E45" s="7" t="e">
        <v>#N/A</v>
      </c>
    </row>
    <row r="46" spans="1:5" x14ac:dyDescent="0.25">
      <c r="A46" s="3" t="s">
        <v>47</v>
      </c>
      <c r="B46" s="7">
        <v>213.68925324999992</v>
      </c>
      <c r="C46" s="7">
        <v>993.11999999999989</v>
      </c>
      <c r="D46" s="7" t="e">
        <v>#N/A</v>
      </c>
      <c r="E46" s="7" t="e">
        <v>#N/A</v>
      </c>
    </row>
    <row r="47" spans="1:5" x14ac:dyDescent="0.25">
      <c r="A47" s="3" t="s">
        <v>48</v>
      </c>
      <c r="B47" s="7">
        <v>191.24320797000001</v>
      </c>
      <c r="C47" s="7">
        <v>905.37599999999975</v>
      </c>
      <c r="D47" s="7" t="e">
        <v>#N/A</v>
      </c>
      <c r="E47" s="7" t="e">
        <v>#N/A</v>
      </c>
    </row>
    <row r="48" spans="1:5" x14ac:dyDescent="0.25">
      <c r="A48" s="3" t="s">
        <v>49</v>
      </c>
      <c r="B48" s="7">
        <v>209.60751338000011</v>
      </c>
      <c r="C48" s="7">
        <v>803.90399999999988</v>
      </c>
      <c r="D48" s="7" t="e">
        <v>#N/A</v>
      </c>
      <c r="E48" s="7" t="e">
        <v>#N/A</v>
      </c>
    </row>
    <row r="49" spans="1:5" x14ac:dyDescent="0.25">
      <c r="A49" s="3" t="s">
        <v>50</v>
      </c>
      <c r="B49" s="7">
        <v>201.64448520000008</v>
      </c>
      <c r="C49" s="7">
        <v>930.23999999999967</v>
      </c>
      <c r="D49" s="7" t="e">
        <v>#N/A</v>
      </c>
      <c r="E49" s="7" t="e">
        <v>#N/A</v>
      </c>
    </row>
    <row r="50" spans="1:5" x14ac:dyDescent="0.25">
      <c r="A50" s="3" t="s">
        <v>51</v>
      </c>
      <c r="B50" s="7">
        <v>243.74857256999994</v>
      </c>
      <c r="C50" s="7">
        <v>1047.8910000000001</v>
      </c>
      <c r="D50" s="7" t="e">
        <v>#N/A</v>
      </c>
      <c r="E50" s="7" t="e">
        <v>#N/A</v>
      </c>
    </row>
    <row r="51" spans="1:5" x14ac:dyDescent="0.25">
      <c r="A51" s="3" t="s">
        <v>52</v>
      </c>
      <c r="B51" s="7">
        <v>205.43492594000003</v>
      </c>
      <c r="C51" s="7">
        <v>958.36</v>
      </c>
      <c r="D51" s="7" t="e">
        <v>#N/A</v>
      </c>
      <c r="E51" s="7" t="e">
        <v>#N/A</v>
      </c>
    </row>
    <row r="52" spans="1:5" x14ac:dyDescent="0.25">
      <c r="A52" s="3" t="s">
        <v>53</v>
      </c>
      <c r="B52" s="7">
        <v>215.77461962000001</v>
      </c>
      <c r="C52" s="7">
        <v>823.04499999999985</v>
      </c>
      <c r="D52" s="7" t="e">
        <v>#N/A</v>
      </c>
      <c r="E52" s="7" t="e">
        <v>#N/A</v>
      </c>
    </row>
    <row r="53" spans="1:5" x14ac:dyDescent="0.25">
      <c r="A53" s="3" t="s">
        <v>54</v>
      </c>
      <c r="B53" s="7">
        <v>212.65000405999999</v>
      </c>
      <c r="C53" s="7">
        <v>982.70700000000033</v>
      </c>
      <c r="D53" s="7" t="e">
        <v>#N/A</v>
      </c>
      <c r="E53" s="7" t="e">
        <v>#N/A</v>
      </c>
    </row>
    <row r="54" spans="1:5" x14ac:dyDescent="0.25">
      <c r="A54" s="3" t="s">
        <v>55</v>
      </c>
      <c r="B54" s="7">
        <v>206.46292354999997</v>
      </c>
      <c r="C54" s="7">
        <v>1103.751</v>
      </c>
      <c r="D54" s="7" t="e">
        <v>#N/A</v>
      </c>
      <c r="E54" s="7" t="e">
        <v>#N/A</v>
      </c>
    </row>
    <row r="55" spans="1:5" x14ac:dyDescent="0.25">
      <c r="A55" s="3" t="s">
        <v>56</v>
      </c>
      <c r="B55" s="7">
        <v>238.89022143000005</v>
      </c>
      <c r="C55" s="7">
        <v>1018.4130000000004</v>
      </c>
      <c r="D55" s="7" t="e">
        <v>#N/A</v>
      </c>
      <c r="E55" s="7" t="e">
        <v>#N/A</v>
      </c>
    </row>
    <row r="56" spans="1:5" x14ac:dyDescent="0.25">
      <c r="A56" s="3" t="s">
        <v>57</v>
      </c>
      <c r="B56" s="7">
        <v>217.85516854999995</v>
      </c>
      <c r="C56" s="7">
        <v>900.60300000000007</v>
      </c>
      <c r="D56" s="7" t="e">
        <v>#N/A</v>
      </c>
      <c r="E56" s="7" t="e">
        <v>#N/A</v>
      </c>
    </row>
    <row r="57" spans="1:5" x14ac:dyDescent="0.25">
      <c r="A57" s="3" t="s">
        <v>58</v>
      </c>
      <c r="B57" s="7">
        <v>221.73284667000001</v>
      </c>
      <c r="C57" s="7">
        <v>1044.0540000000001</v>
      </c>
      <c r="D57" s="7" t="e">
        <v>#N/A</v>
      </c>
      <c r="E57" s="7" t="e">
        <v>#N/A</v>
      </c>
    </row>
    <row r="58" spans="1:5" x14ac:dyDescent="0.25">
      <c r="A58" s="3" t="s">
        <v>59</v>
      </c>
      <c r="B58" s="7">
        <v>264.77619522000003</v>
      </c>
      <c r="C58" s="7">
        <v>1099.9000000000003</v>
      </c>
      <c r="D58" s="7" t="e">
        <v>#N/A</v>
      </c>
      <c r="E58" s="7" t="e">
        <v>#N/A</v>
      </c>
    </row>
    <row r="59" spans="1:5" x14ac:dyDescent="0.25">
      <c r="A59" s="3" t="s">
        <v>60</v>
      </c>
      <c r="B59" s="7">
        <v>260.68343256999998</v>
      </c>
      <c r="C59" s="7">
        <v>1112</v>
      </c>
      <c r="D59" s="7" t="e">
        <v>#N/A</v>
      </c>
      <c r="E59" s="7" t="e">
        <v>#N/A</v>
      </c>
    </row>
    <row r="60" spans="1:5" x14ac:dyDescent="0.25">
      <c r="A60" s="3" t="s">
        <v>61</v>
      </c>
      <c r="B60" s="7">
        <v>244.55178134100004</v>
      </c>
      <c r="C60" s="7">
        <v>970.6</v>
      </c>
      <c r="D60" s="7" t="e">
        <v>#N/A</v>
      </c>
      <c r="E60" s="7" t="e">
        <v>#N/A</v>
      </c>
    </row>
    <row r="61" spans="1:5" x14ac:dyDescent="0.25">
      <c r="A61" s="3" t="s">
        <v>62</v>
      </c>
      <c r="B61" s="7">
        <v>230.35279052000001</v>
      </c>
      <c r="C61" s="7">
        <v>1093.4000000000001</v>
      </c>
      <c r="D61" s="7" t="e">
        <v>#N/A</v>
      </c>
      <c r="E61" s="7" t="e">
        <v>#N/A</v>
      </c>
    </row>
    <row r="62" spans="1:5" x14ac:dyDescent="0.25">
      <c r="A62" s="3" t="s">
        <v>63</v>
      </c>
      <c r="B62" s="7">
        <v>270.0061768299999</v>
      </c>
      <c r="C62" s="7">
        <v>1198.1000000000004</v>
      </c>
      <c r="D62" s="7" t="e">
        <v>#N/A</v>
      </c>
      <c r="E62" s="7" t="e">
        <v>#N/A</v>
      </c>
    </row>
    <row r="63" spans="1:5" x14ac:dyDescent="0.25">
      <c r="A63" s="3" t="s">
        <v>64</v>
      </c>
      <c r="B63" s="7">
        <v>264.68919293999994</v>
      </c>
      <c r="C63" s="7">
        <v>1115.4000000000003</v>
      </c>
      <c r="D63" s="7" t="e">
        <v>#N/A</v>
      </c>
      <c r="E63" s="7" t="e">
        <v>#N/A</v>
      </c>
    </row>
    <row r="64" spans="1:5" x14ac:dyDescent="0.25">
      <c r="A64" s="3" t="s">
        <v>65</v>
      </c>
      <c r="B64" s="7">
        <v>257.90628170999992</v>
      </c>
      <c r="C64" s="7">
        <v>995.09999999999968</v>
      </c>
      <c r="D64" s="7" t="e">
        <v>#N/A</v>
      </c>
      <c r="E64" s="7" t="e">
        <v>#N/A</v>
      </c>
    </row>
    <row r="65" spans="1:5" x14ac:dyDescent="0.25">
      <c r="A65" s="3" t="s">
        <v>66</v>
      </c>
      <c r="B65" s="7">
        <v>229.68966904999991</v>
      </c>
      <c r="C65" s="7">
        <v>1111.3</v>
      </c>
      <c r="D65" s="7" t="e">
        <v>#N/A</v>
      </c>
      <c r="E65" s="7" t="e">
        <v>#N/A</v>
      </c>
    </row>
    <row r="66" spans="1:5" x14ac:dyDescent="0.25">
      <c r="A66" s="3" t="s">
        <v>67</v>
      </c>
      <c r="B66" s="7">
        <v>248.43896192999995</v>
      </c>
      <c r="C66" s="7">
        <v>1225.8126000000002</v>
      </c>
      <c r="D66" s="7" t="e">
        <v>#N/A</v>
      </c>
      <c r="E66" s="7" t="e">
        <v>#N/A</v>
      </c>
    </row>
    <row r="67" spans="1:5" x14ac:dyDescent="0.25">
      <c r="A67" s="3" t="s">
        <v>68</v>
      </c>
      <c r="B67" s="7">
        <v>262.13161281999999</v>
      </c>
      <c r="C67" s="7">
        <v>1179.4591999999998</v>
      </c>
      <c r="D67" s="7" t="e">
        <v>#N/A</v>
      </c>
      <c r="E67" s="7" t="e">
        <v>#N/A</v>
      </c>
    </row>
    <row r="68" spans="1:5" x14ac:dyDescent="0.25">
      <c r="A68" s="3" t="s">
        <v>69</v>
      </c>
      <c r="B68" s="7">
        <v>294.90792378999987</v>
      </c>
      <c r="C68" s="7">
        <v>998.74220000000025</v>
      </c>
      <c r="D68" s="7" t="e">
        <v>#N/A</v>
      </c>
      <c r="E68" s="7" t="e">
        <v>#N/A</v>
      </c>
    </row>
    <row r="69" spans="1:5" x14ac:dyDescent="0.25">
      <c r="A69" s="3" t="s">
        <v>70</v>
      </c>
      <c r="B69" s="7">
        <v>233.94055419000006</v>
      </c>
      <c r="C69" s="7">
        <v>1114.1152000000004</v>
      </c>
      <c r="D69" s="7" t="e">
        <v>#N/A</v>
      </c>
      <c r="E69" s="7" t="e">
        <v>#N/A</v>
      </c>
    </row>
    <row r="70" spans="1:5" x14ac:dyDescent="0.25">
      <c r="A70" s="3" t="s">
        <v>71</v>
      </c>
      <c r="B70" s="7">
        <v>261.15247627999997</v>
      </c>
      <c r="C70" s="7">
        <v>1212.0131999999999</v>
      </c>
      <c r="D70" s="7" t="e">
        <v>#N/A</v>
      </c>
      <c r="E70" s="7" t="e">
        <v>#N/A</v>
      </c>
    </row>
    <row r="71" spans="1:5" x14ac:dyDescent="0.25">
      <c r="A71" s="3" t="s">
        <v>72</v>
      </c>
      <c r="B71" s="7">
        <v>282.06420256999991</v>
      </c>
      <c r="C71" s="7">
        <v>1149.4786999999997</v>
      </c>
      <c r="D71" s="7" t="e">
        <v>#N/A</v>
      </c>
      <c r="E71" s="7" t="e">
        <v>#N/A</v>
      </c>
    </row>
    <row r="72" spans="1:5" x14ac:dyDescent="0.25">
      <c r="A72" s="3" t="s">
        <v>73</v>
      </c>
      <c r="B72" s="7">
        <v>271.52714225000005</v>
      </c>
      <c r="C72" s="7">
        <v>1018.9444999999997</v>
      </c>
      <c r="D72" s="7" t="e">
        <v>#N/A</v>
      </c>
      <c r="E72" s="7" t="e">
        <v>#N/A</v>
      </c>
    </row>
    <row r="73" spans="1:5" x14ac:dyDescent="0.25">
      <c r="A73" s="3" t="s">
        <v>74</v>
      </c>
      <c r="B73" s="7">
        <v>259.48874773</v>
      </c>
      <c r="C73" s="7">
        <v>1190.7829999999999</v>
      </c>
      <c r="D73" s="7" t="e">
        <v>#N/A</v>
      </c>
      <c r="E73" s="7" t="e">
        <v>#N/A</v>
      </c>
    </row>
    <row r="74" spans="1:5" x14ac:dyDescent="0.25">
      <c r="A74" s="3" t="s">
        <v>75</v>
      </c>
      <c r="B74" s="7">
        <v>306.56479915999995</v>
      </c>
      <c r="C74" s="7">
        <v>1220.7428999999997</v>
      </c>
      <c r="D74" s="7" t="e">
        <v>#N/A</v>
      </c>
      <c r="E74" s="7" t="e">
        <v>#N/A</v>
      </c>
    </row>
    <row r="75" spans="1:5" x14ac:dyDescent="0.25">
      <c r="A75" s="3" t="s">
        <v>76</v>
      </c>
      <c r="B75" s="7">
        <v>309.04682103999994</v>
      </c>
      <c r="C75" s="7">
        <v>1199.9987999999998</v>
      </c>
      <c r="D75" s="7" t="e">
        <v>#N/A</v>
      </c>
      <c r="E75" s="7" t="e">
        <v>#N/A</v>
      </c>
    </row>
    <row r="76" spans="1:5" x14ac:dyDescent="0.25">
      <c r="A76" s="3" t="s">
        <v>77</v>
      </c>
      <c r="B76" s="7">
        <v>295.59756844000003</v>
      </c>
      <c r="C76" s="7">
        <v>1024.0424999999998</v>
      </c>
      <c r="D76" s="7" t="e">
        <v>#N/A</v>
      </c>
      <c r="E76" s="7" t="e">
        <v>#N/A</v>
      </c>
    </row>
    <row r="77" spans="1:5" x14ac:dyDescent="0.25">
      <c r="A77" s="3" t="s">
        <v>78</v>
      </c>
      <c r="B77" s="7">
        <v>282.49387935000004</v>
      </c>
      <c r="C77" s="7">
        <v>1186.7309999999995</v>
      </c>
      <c r="D77" s="7" t="e">
        <v>#N/A</v>
      </c>
      <c r="E77" s="7" t="e">
        <v>#N/A</v>
      </c>
    </row>
    <row r="78" spans="1:5" x14ac:dyDescent="0.25">
      <c r="A78" s="3" t="s">
        <v>79</v>
      </c>
      <c r="B78" s="7">
        <v>299.65102024000021</v>
      </c>
      <c r="C78" s="7">
        <v>1295.4327999999998</v>
      </c>
      <c r="D78" s="7" t="e">
        <v>#N/A</v>
      </c>
      <c r="E78" s="7" t="e">
        <v>#N/A</v>
      </c>
    </row>
    <row r="79" spans="1:5" x14ac:dyDescent="0.25">
      <c r="A79" s="3" t="s">
        <v>80</v>
      </c>
      <c r="B79" s="7">
        <v>306.83141096000008</v>
      </c>
      <c r="C79" s="7">
        <v>1239.9924000000001</v>
      </c>
      <c r="D79" s="7" t="e">
        <v>#N/A</v>
      </c>
      <c r="E79" s="7" t="e">
        <v>#N/A</v>
      </c>
    </row>
    <row r="80" spans="1:5" x14ac:dyDescent="0.25">
      <c r="A80" s="3" t="s">
        <v>81</v>
      </c>
      <c r="B80" s="7">
        <v>286.22966956999988</v>
      </c>
      <c r="C80" s="7">
        <v>1079.3519999999996</v>
      </c>
      <c r="D80" s="7" t="e">
        <v>#N/A</v>
      </c>
      <c r="E80" s="7" t="e">
        <v>#N/A</v>
      </c>
    </row>
    <row r="81" spans="1:5" x14ac:dyDescent="0.25">
      <c r="A81" s="3" t="s">
        <v>82</v>
      </c>
      <c r="B81" s="7">
        <v>283.63153513999998</v>
      </c>
      <c r="C81" s="7">
        <v>1220.1095999999998</v>
      </c>
      <c r="D81" s="7" t="e">
        <v>#N/A</v>
      </c>
      <c r="E81" s="7" t="e">
        <v>#N/A</v>
      </c>
    </row>
    <row r="82" spans="1:5" x14ac:dyDescent="0.25">
      <c r="A82" s="3" t="s">
        <v>83</v>
      </c>
      <c r="B82" s="7">
        <v>291.20406519000005</v>
      </c>
      <c r="C82" s="7">
        <v>1265.077</v>
      </c>
      <c r="D82" s="7" t="e">
        <v>#N/A</v>
      </c>
      <c r="E82" s="7" t="e">
        <v>#N/A</v>
      </c>
    </row>
    <row r="83" spans="1:5" x14ac:dyDescent="0.25">
      <c r="A83" s="3" t="s">
        <v>84</v>
      </c>
      <c r="B83" s="7">
        <v>209.37430377999991</v>
      </c>
      <c r="C83" s="7">
        <v>931.40850000000023</v>
      </c>
      <c r="D83" s="7" t="e">
        <v>#N/A</v>
      </c>
      <c r="E83" s="7" t="e">
        <v>#N/A</v>
      </c>
    </row>
    <row r="84" spans="1:5" x14ac:dyDescent="0.25">
      <c r="A84" s="3" t="s">
        <v>85</v>
      </c>
      <c r="B84" s="7">
        <v>242.13192538999994</v>
      </c>
      <c r="C84" s="7">
        <v>913.01650000000018</v>
      </c>
      <c r="D84" s="7" t="e">
        <v>#N/A</v>
      </c>
      <c r="E84" s="7" t="e">
        <v>#N/A</v>
      </c>
    </row>
    <row r="85" spans="1:5" x14ac:dyDescent="0.25">
      <c r="A85" s="3" t="s">
        <v>86</v>
      </c>
      <c r="B85" s="7">
        <v>243.87497874999997</v>
      </c>
      <c r="C85" s="7">
        <v>1050.0160000000003</v>
      </c>
      <c r="D85" s="7" t="e">
        <v>#N/A</v>
      </c>
      <c r="E85" s="7" t="e">
        <v>#N/A</v>
      </c>
    </row>
    <row r="86" spans="1:5" x14ac:dyDescent="0.25">
      <c r="A86" s="3" t="s">
        <v>87</v>
      </c>
      <c r="B86" s="7">
        <v>221.87626743999999</v>
      </c>
      <c r="C86" s="7">
        <v>1298.9650000000001</v>
      </c>
      <c r="D86" s="7" t="e">
        <v>#N/A</v>
      </c>
      <c r="E86" s="7" t="e">
        <v>#N/A</v>
      </c>
    </row>
    <row r="87" spans="1:5" x14ac:dyDescent="0.25">
      <c r="A87" s="3" t="s">
        <v>88</v>
      </c>
      <c r="B87" s="7">
        <v>278.50246902000015</v>
      </c>
      <c r="C87" s="7">
        <v>1259.6155999999994</v>
      </c>
      <c r="D87" s="7" t="e">
        <v>#N/A</v>
      </c>
      <c r="E87" s="7" t="e">
        <v>#N/A</v>
      </c>
    </row>
    <row r="88" spans="1:5" x14ac:dyDescent="0.25">
      <c r="A88" s="3" t="s">
        <v>89</v>
      </c>
      <c r="B88" s="7">
        <v>302.58150968000012</v>
      </c>
      <c r="C88" s="7">
        <v>1122.8709999999996</v>
      </c>
      <c r="D88" s="7" t="e">
        <v>#N/A</v>
      </c>
      <c r="E88" s="7" t="e">
        <v>#N/A</v>
      </c>
    </row>
    <row r="89" spans="1:5" x14ac:dyDescent="0.25">
      <c r="A89" s="3" t="s">
        <v>90</v>
      </c>
      <c r="B89" s="7">
        <v>297.59511285999997</v>
      </c>
      <c r="C89" s="7">
        <v>1303.3130000000003</v>
      </c>
      <c r="D89" s="7" t="e">
        <v>#N/A</v>
      </c>
      <c r="E89" s="7" t="e">
        <v>#N/A</v>
      </c>
    </row>
    <row r="90" spans="1:5" x14ac:dyDescent="0.25">
      <c r="A90" s="3" t="s">
        <v>91</v>
      </c>
      <c r="B90" s="7">
        <v>301.49044969999989</v>
      </c>
      <c r="C90" s="7">
        <v>1404.7919999999999</v>
      </c>
      <c r="D90" s="7" t="e">
        <v>#N/A</v>
      </c>
      <c r="E90" s="7" t="e">
        <v>#N/A</v>
      </c>
    </row>
    <row r="91" spans="1:5" x14ac:dyDescent="0.25">
      <c r="A91" s="3" t="s">
        <v>92</v>
      </c>
      <c r="B91" s="7">
        <v>307.18077727000019</v>
      </c>
      <c r="C91" s="7">
        <v>1431.2790000000002</v>
      </c>
      <c r="D91" s="7">
        <f>B91</f>
        <v>307.18077727000019</v>
      </c>
      <c r="E91" s="7">
        <f>B91</f>
        <v>307.18077727000019</v>
      </c>
    </row>
    <row r="92" spans="1:5" x14ac:dyDescent="0.25">
      <c r="A92" s="4" t="s">
        <v>93</v>
      </c>
      <c r="B92" s="9">
        <v>308.48536355354537</v>
      </c>
      <c r="C92" s="9">
        <v>1379.2359164799009</v>
      </c>
      <c r="D92" s="10">
        <f>B92-(_xlfn.STDEV.P(B2:B91)/2)</f>
        <v>275.74771395635759</v>
      </c>
      <c r="E92" s="10">
        <f>B92+(_xlfn.STDEV.P(B2:B91)/2)</f>
        <v>341.22301315073315</v>
      </c>
    </row>
    <row r="93" spans="1:5" x14ac:dyDescent="0.25">
      <c r="A93" s="4" t="s">
        <v>94</v>
      </c>
      <c r="B93" s="9">
        <v>307.58391208988525</v>
      </c>
      <c r="C93" s="9">
        <v>1396.0095857672588</v>
      </c>
      <c r="D93" s="10">
        <f>B93-(_xlfn.STDEV.P(B3:B92)/2)</f>
        <v>274.55274630157874</v>
      </c>
      <c r="E93" s="10">
        <f t="shared" ref="E93:E105" si="0">B93+(_xlfn.STDEV.P(B3:B92)/2)</f>
        <v>340.61507787819176</v>
      </c>
    </row>
    <row r="94" spans="1:5" x14ac:dyDescent="0.25">
      <c r="A94" s="4" t="s">
        <v>95</v>
      </c>
      <c r="B94" s="9">
        <v>317.44080833526652</v>
      </c>
      <c r="C94" s="9">
        <v>1459.5131104816787</v>
      </c>
      <c r="D94" s="10">
        <f>B94-(_xlfn.STDEV.P(B4:B93)/2)</f>
        <v>284.57018043068786</v>
      </c>
      <c r="E94" s="10">
        <f t="shared" si="0"/>
        <v>350.31143623984519</v>
      </c>
    </row>
    <row r="95" spans="1:5" x14ac:dyDescent="0.25">
      <c r="A95" s="4" t="s">
        <v>96</v>
      </c>
      <c r="B95" s="9">
        <v>323.76369642820646</v>
      </c>
      <c r="C95" s="9">
        <v>1470.2021186281575</v>
      </c>
      <c r="D95" s="10">
        <f t="shared" ref="D95:D105" si="1">B95-(_xlfn.STDEV.P(B5:B94)/2)</f>
        <v>290.9554562566783</v>
      </c>
      <c r="E95" s="10">
        <f t="shared" si="0"/>
        <v>356.57193659973461</v>
      </c>
    </row>
    <row r="96" spans="1:5" x14ac:dyDescent="0.25">
      <c r="A96" s="4" t="s">
        <v>100</v>
      </c>
      <c r="B96" s="9">
        <v>322.32985179136</v>
      </c>
      <c r="C96" s="9">
        <v>1449.3287030798299</v>
      </c>
      <c r="D96" s="10">
        <f t="shared" si="1"/>
        <v>289.56379887252626</v>
      </c>
      <c r="E96" s="10">
        <f t="shared" si="0"/>
        <v>355.09590471019374</v>
      </c>
    </row>
    <row r="97" spans="1:5" x14ac:dyDescent="0.25">
      <c r="A97" s="4" t="s">
        <v>97</v>
      </c>
      <c r="B97" s="9">
        <v>326.03020154042804</v>
      </c>
      <c r="C97" s="9">
        <v>1471.5048961022451</v>
      </c>
      <c r="D97" s="10">
        <f t="shared" si="1"/>
        <v>292.88633810873273</v>
      </c>
      <c r="E97" s="10">
        <f t="shared" si="0"/>
        <v>359.17406497212335</v>
      </c>
    </row>
    <row r="98" spans="1:5" x14ac:dyDescent="0.25">
      <c r="A98" s="4" t="s">
        <v>98</v>
      </c>
      <c r="B98" s="9">
        <v>334.25602933427996</v>
      </c>
      <c r="C98" s="9">
        <v>1515.9555211063293</v>
      </c>
      <c r="D98" s="10">
        <f t="shared" si="1"/>
        <v>301.1325409796317</v>
      </c>
      <c r="E98" s="10">
        <f t="shared" si="0"/>
        <v>367.37951768892822</v>
      </c>
    </row>
    <row r="99" spans="1:5" x14ac:dyDescent="0.25">
      <c r="A99" s="4" t="s">
        <v>99</v>
      </c>
      <c r="B99" s="9">
        <v>338.35362696676248</v>
      </c>
      <c r="C99" s="9">
        <v>1524.4337490615944</v>
      </c>
      <c r="D99" s="10">
        <f t="shared" si="1"/>
        <v>305.31006336335042</v>
      </c>
      <c r="E99" s="10">
        <f t="shared" si="0"/>
        <v>371.39719057017453</v>
      </c>
    </row>
    <row r="100" spans="1:5" x14ac:dyDescent="0.25">
      <c r="A100" s="4" t="s">
        <v>101</v>
      </c>
      <c r="B100" s="9">
        <v>339.66950714250294</v>
      </c>
      <c r="C100" s="9">
        <v>1519.1868371308415</v>
      </c>
      <c r="D100" s="10">
        <f t="shared" si="1"/>
        <v>306.63053516782355</v>
      </c>
      <c r="E100" s="10">
        <f t="shared" si="0"/>
        <v>372.70847911718232</v>
      </c>
    </row>
    <row r="101" spans="1:5" x14ac:dyDescent="0.25">
      <c r="A101" s="4" t="s">
        <v>102</v>
      </c>
      <c r="B101" s="9">
        <v>344.32473878136761</v>
      </c>
      <c r="C101" s="9">
        <v>1543.9186193146274</v>
      </c>
      <c r="D101" s="10">
        <f t="shared" si="1"/>
        <v>310.98987816793692</v>
      </c>
      <c r="E101" s="10">
        <f t="shared" si="0"/>
        <v>377.65959939479831</v>
      </c>
    </row>
    <row r="102" spans="1:5" x14ac:dyDescent="0.25">
      <c r="A102" s="4" t="s">
        <v>103</v>
      </c>
      <c r="B102" s="9">
        <v>351.03226834513652</v>
      </c>
      <c r="C102" s="9">
        <v>1576.8470508006831</v>
      </c>
      <c r="D102" s="10">
        <f t="shared" si="1"/>
        <v>317.65639498104474</v>
      </c>
      <c r="E102" s="10">
        <f t="shared" si="0"/>
        <v>384.40814170922829</v>
      </c>
    </row>
    <row r="103" spans="1:5" x14ac:dyDescent="0.25">
      <c r="A103" s="4" t="s">
        <v>104</v>
      </c>
      <c r="B103" s="9">
        <v>355.06482395963326</v>
      </c>
      <c r="C103" s="9">
        <v>1585.6833723390823</v>
      </c>
      <c r="D103" s="10">
        <f t="shared" si="1"/>
        <v>321.71853866711342</v>
      </c>
      <c r="E103" s="10">
        <f t="shared" si="0"/>
        <v>388.4111092521531</v>
      </c>
    </row>
    <row r="104" spans="1:5" x14ac:dyDescent="0.25">
      <c r="A104" s="4" t="s">
        <v>105</v>
      </c>
      <c r="B104" s="9">
        <v>357.78946513932783</v>
      </c>
      <c r="C104" s="9">
        <v>1590.9788713048633</v>
      </c>
      <c r="D104" s="10">
        <f t="shared" si="1"/>
        <v>324.28388488771122</v>
      </c>
      <c r="E104" s="10">
        <f t="shared" si="0"/>
        <v>391.29504539094444</v>
      </c>
    </row>
    <row r="105" spans="1:5" x14ac:dyDescent="0.25">
      <c r="A105" s="4" t="s">
        <v>106</v>
      </c>
      <c r="B105" s="9">
        <v>362.87552575096925</v>
      </c>
      <c r="C105" s="9">
        <v>1615.6917853155112</v>
      </c>
      <c r="D105" s="10">
        <f t="shared" si="1"/>
        <v>329.30612828414962</v>
      </c>
      <c r="E105" s="10">
        <f t="shared" si="0"/>
        <v>396.44492321778887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3903-6132-4601-82D1-0EC76750991E}">
  <dimension ref="A1:K105"/>
  <sheetViews>
    <sheetView zoomScaleNormal="100" workbookViewId="0">
      <selection activeCell="B2" sqref="B2"/>
    </sheetView>
  </sheetViews>
  <sheetFormatPr defaultRowHeight="15" x14ac:dyDescent="0.25"/>
  <cols>
    <col min="1" max="1" width="8.140625" style="2" bestFit="1" customWidth="1"/>
    <col min="2" max="2" width="34.140625" style="11" bestFit="1" customWidth="1"/>
    <col min="3" max="5" width="20" style="11" bestFit="1" customWidth="1"/>
    <col min="6" max="16384" width="9.140625" style="2"/>
  </cols>
  <sheetData>
    <row r="1" spans="1:11" x14ac:dyDescent="0.25">
      <c r="A1" s="1" t="s">
        <v>2</v>
      </c>
      <c r="B1" s="5" t="s">
        <v>111</v>
      </c>
      <c r="C1" s="5" t="s">
        <v>109</v>
      </c>
      <c r="D1" s="6" t="s">
        <v>0</v>
      </c>
      <c r="E1" s="6" t="s">
        <v>1</v>
      </c>
    </row>
    <row r="2" spans="1:11" x14ac:dyDescent="0.25">
      <c r="A2" s="3" t="s">
        <v>3</v>
      </c>
      <c r="B2" s="7">
        <v>86.824000000000012</v>
      </c>
      <c r="C2" s="7">
        <v>628.85799999999995</v>
      </c>
      <c r="D2" s="7" t="e">
        <v>#N/A</v>
      </c>
      <c r="E2" s="7" t="e">
        <v>#N/A</v>
      </c>
    </row>
    <row r="3" spans="1:11" x14ac:dyDescent="0.25">
      <c r="A3" s="3" t="s">
        <v>4</v>
      </c>
      <c r="B3" s="7">
        <v>72.205999999999989</v>
      </c>
      <c r="C3" s="7">
        <v>547.76000000000022</v>
      </c>
      <c r="D3" s="7" t="e">
        <v>#N/A</v>
      </c>
      <c r="E3" s="7" t="e">
        <v>#N/A</v>
      </c>
      <c r="J3" s="12" t="s">
        <v>107</v>
      </c>
      <c r="K3" s="13">
        <v>-408.25060000000002</v>
      </c>
    </row>
    <row r="4" spans="1:11" x14ac:dyDescent="0.25">
      <c r="A4" s="3" t="s">
        <v>5</v>
      </c>
      <c r="B4" s="7">
        <v>74.881000000000014</v>
      </c>
      <c r="C4" s="7">
        <v>460.26599999999979</v>
      </c>
      <c r="D4" s="7" t="e">
        <v>#N/A</v>
      </c>
      <c r="E4" s="7" t="e">
        <v>#N/A</v>
      </c>
    </row>
    <row r="5" spans="1:11" x14ac:dyDescent="0.25">
      <c r="A5" s="3" t="s">
        <v>6</v>
      </c>
      <c r="B5" s="7">
        <v>74.453999999999994</v>
      </c>
      <c r="C5" s="7">
        <v>607.53800000000001</v>
      </c>
      <c r="D5" s="7" t="e">
        <v>#N/A</v>
      </c>
      <c r="E5" s="7" t="e">
        <v>#N/A</v>
      </c>
    </row>
    <row r="6" spans="1:11" x14ac:dyDescent="0.25">
      <c r="A6" s="3" t="s">
        <v>7</v>
      </c>
      <c r="B6" s="7">
        <v>74.221000000000032</v>
      </c>
      <c r="C6" s="7">
        <v>626.04899999999975</v>
      </c>
      <c r="D6" s="7" t="e">
        <v>#N/A</v>
      </c>
      <c r="E6" s="7" t="e">
        <v>#N/A</v>
      </c>
    </row>
    <row r="7" spans="1:11" x14ac:dyDescent="0.25">
      <c r="A7" s="3" t="s">
        <v>8</v>
      </c>
      <c r="B7" s="7">
        <v>85.82399999999997</v>
      </c>
      <c r="C7" s="7">
        <v>603.12599999999998</v>
      </c>
      <c r="D7" s="7" t="e">
        <v>#N/A</v>
      </c>
      <c r="E7" s="7" t="e">
        <v>#N/A</v>
      </c>
    </row>
    <row r="8" spans="1:11" x14ac:dyDescent="0.25">
      <c r="A8" s="3" t="s">
        <v>9</v>
      </c>
      <c r="B8" s="7">
        <v>80.031999999999996</v>
      </c>
      <c r="C8" s="7">
        <v>507.62699999999995</v>
      </c>
      <c r="D8" s="7" t="e">
        <v>#N/A</v>
      </c>
      <c r="E8" s="7" t="e">
        <v>#N/A</v>
      </c>
    </row>
    <row r="9" spans="1:11" x14ac:dyDescent="0.25">
      <c r="A9" s="3" t="s">
        <v>10</v>
      </c>
      <c r="B9" s="7">
        <v>93.587999999999994</v>
      </c>
      <c r="C9" s="7">
        <v>591.54300000000001</v>
      </c>
      <c r="D9" s="7" t="e">
        <v>#N/A</v>
      </c>
      <c r="E9" s="7" t="e">
        <v>#N/A</v>
      </c>
    </row>
    <row r="10" spans="1:11" x14ac:dyDescent="0.25">
      <c r="A10" s="3" t="s">
        <v>11</v>
      </c>
      <c r="B10" s="7">
        <v>78.632000000000019</v>
      </c>
      <c r="C10" s="7">
        <v>659.77199999999982</v>
      </c>
      <c r="D10" s="7" t="e">
        <v>#N/A</v>
      </c>
      <c r="E10" s="7" t="e">
        <v>#N/A</v>
      </c>
    </row>
    <row r="11" spans="1:11" x14ac:dyDescent="0.25">
      <c r="A11" s="3" t="s">
        <v>12</v>
      </c>
      <c r="B11" s="7">
        <v>81.028999999999996</v>
      </c>
      <c r="C11" s="7">
        <v>627.21800000000019</v>
      </c>
      <c r="D11" s="7" t="e">
        <v>#N/A</v>
      </c>
      <c r="E11" s="7" t="e">
        <v>#N/A</v>
      </c>
    </row>
    <row r="12" spans="1:11" x14ac:dyDescent="0.25">
      <c r="A12" s="3" t="s">
        <v>13</v>
      </c>
      <c r="B12" s="7">
        <v>82.414000000000016</v>
      </c>
      <c r="C12" s="7">
        <v>535.29599999999982</v>
      </c>
      <c r="D12" s="7" t="e">
        <v>#N/A</v>
      </c>
      <c r="E12" s="7" t="e">
        <v>#N/A</v>
      </c>
    </row>
    <row r="13" spans="1:11" x14ac:dyDescent="0.25">
      <c r="A13" s="3" t="s">
        <v>14</v>
      </c>
      <c r="B13" s="7">
        <v>91.368000000000009</v>
      </c>
      <c r="C13" s="7">
        <v>655.42599999999982</v>
      </c>
      <c r="D13" s="7" t="e">
        <v>#N/A</v>
      </c>
      <c r="E13" s="7" t="e">
        <v>#N/A</v>
      </c>
    </row>
    <row r="14" spans="1:11" x14ac:dyDescent="0.25">
      <c r="A14" s="3" t="s">
        <v>15</v>
      </c>
      <c r="B14" s="7">
        <v>97.421000000000006</v>
      </c>
      <c r="C14" s="7">
        <v>718.18900000000031</v>
      </c>
      <c r="D14" s="7" t="e">
        <v>#N/A</v>
      </c>
      <c r="E14" s="7" t="e">
        <v>#N/A</v>
      </c>
    </row>
    <row r="15" spans="1:11" x14ac:dyDescent="0.25">
      <c r="A15" s="3" t="s">
        <v>16</v>
      </c>
      <c r="B15" s="7">
        <v>95.399000000000029</v>
      </c>
      <c r="C15" s="7">
        <v>661.15100000000029</v>
      </c>
      <c r="D15" s="7" t="e">
        <v>#N/A</v>
      </c>
      <c r="E15" s="7" t="e">
        <v>#N/A</v>
      </c>
    </row>
    <row r="16" spans="1:11" x14ac:dyDescent="0.25">
      <c r="A16" s="3" t="s">
        <v>17</v>
      </c>
      <c r="B16" s="7">
        <v>97.809999999999988</v>
      </c>
      <c r="C16" s="7">
        <v>563.19100000000003</v>
      </c>
      <c r="D16" s="7" t="e">
        <v>#N/A</v>
      </c>
      <c r="E16" s="7" t="e">
        <v>#N/A</v>
      </c>
    </row>
    <row r="17" spans="1:5" x14ac:dyDescent="0.25">
      <c r="A17" s="3" t="s">
        <v>18</v>
      </c>
      <c r="B17" s="7">
        <v>102.41600000000004</v>
      </c>
      <c r="C17" s="7">
        <v>667.15499999999997</v>
      </c>
      <c r="D17" s="7" t="e">
        <v>#N/A</v>
      </c>
      <c r="E17" s="7" t="e">
        <v>#N/A</v>
      </c>
    </row>
    <row r="18" spans="1:5" x14ac:dyDescent="0.25">
      <c r="A18" s="3" t="s">
        <v>19</v>
      </c>
      <c r="B18" s="7">
        <v>112.544</v>
      </c>
      <c r="C18" s="7">
        <v>762.39999999999975</v>
      </c>
      <c r="D18" s="7" t="e">
        <v>#N/A</v>
      </c>
      <c r="E18" s="7" t="e">
        <v>#N/A</v>
      </c>
    </row>
    <row r="19" spans="1:5" x14ac:dyDescent="0.25">
      <c r="A19" s="3" t="s">
        <v>20</v>
      </c>
      <c r="B19" s="7">
        <v>116.08400000000005</v>
      </c>
      <c r="C19" s="7">
        <v>711.36</v>
      </c>
      <c r="D19" s="7" t="e">
        <v>#N/A</v>
      </c>
      <c r="E19" s="7" t="e">
        <v>#N/A</v>
      </c>
    </row>
    <row r="20" spans="1:5" x14ac:dyDescent="0.25">
      <c r="A20" s="3" t="s">
        <v>21</v>
      </c>
      <c r="B20" s="7">
        <v>113.26600000000002</v>
      </c>
      <c r="C20" s="7">
        <v>592.40000000000009</v>
      </c>
      <c r="D20" s="7" t="e">
        <v>#N/A</v>
      </c>
      <c r="E20" s="7" t="e">
        <v>#N/A</v>
      </c>
    </row>
    <row r="21" spans="1:5" x14ac:dyDescent="0.25">
      <c r="A21" s="3" t="s">
        <v>22</v>
      </c>
      <c r="B21" s="7">
        <v>125.78999999999999</v>
      </c>
      <c r="C21" s="7">
        <v>699.43999999999994</v>
      </c>
      <c r="D21" s="7" t="e">
        <v>#N/A</v>
      </c>
      <c r="E21" s="7" t="e">
        <v>#N/A</v>
      </c>
    </row>
    <row r="22" spans="1:5" x14ac:dyDescent="0.25">
      <c r="A22" s="3" t="s">
        <v>23</v>
      </c>
      <c r="B22" s="7">
        <v>147.60999999999999</v>
      </c>
      <c r="C22" s="7">
        <v>827.50999999999988</v>
      </c>
      <c r="D22" s="7" t="e">
        <v>#N/A</v>
      </c>
      <c r="E22" s="7" t="e">
        <v>#N/A</v>
      </c>
    </row>
    <row r="23" spans="1:5" x14ac:dyDescent="0.25">
      <c r="A23" s="3" t="s">
        <v>24</v>
      </c>
      <c r="B23" s="8">
        <v>143.42400000000004</v>
      </c>
      <c r="C23" s="8">
        <v>748.577</v>
      </c>
      <c r="D23" s="7" t="e">
        <v>#N/A</v>
      </c>
      <c r="E23" s="7" t="e">
        <v>#N/A</v>
      </c>
    </row>
    <row r="24" spans="1:5" x14ac:dyDescent="0.25">
      <c r="A24" s="3" t="s">
        <v>25</v>
      </c>
      <c r="B24" s="8">
        <v>132.68800000000005</v>
      </c>
      <c r="C24" s="8">
        <v>615.52799999999991</v>
      </c>
      <c r="D24" s="7" t="e">
        <v>#N/A</v>
      </c>
      <c r="E24" s="7" t="e">
        <v>#N/A</v>
      </c>
    </row>
    <row r="25" spans="1:5" x14ac:dyDescent="0.25">
      <c r="A25" s="3" t="s">
        <v>26</v>
      </c>
      <c r="B25" s="8">
        <v>137.429</v>
      </c>
      <c r="C25" s="8">
        <v>745.42299999999989</v>
      </c>
      <c r="D25" s="7" t="e">
        <v>#N/A</v>
      </c>
      <c r="E25" s="7" t="e">
        <v>#N/A</v>
      </c>
    </row>
    <row r="26" spans="1:5" x14ac:dyDescent="0.25">
      <c r="A26" s="3" t="s">
        <v>27</v>
      </c>
      <c r="B26" s="8">
        <v>134.88999999999996</v>
      </c>
      <c r="C26" s="8">
        <v>865.76200000000006</v>
      </c>
      <c r="D26" s="7" t="e">
        <v>#N/A</v>
      </c>
      <c r="E26" s="7" t="e">
        <v>#N/A</v>
      </c>
    </row>
    <row r="27" spans="1:5" x14ac:dyDescent="0.25">
      <c r="A27" s="3" t="s">
        <v>28</v>
      </c>
      <c r="B27" s="7">
        <v>140.88300000000004</v>
      </c>
      <c r="C27" s="7">
        <v>806.76600000000008</v>
      </c>
      <c r="D27" s="7" t="e">
        <v>#N/A</v>
      </c>
      <c r="E27" s="7" t="e">
        <v>#N/A</v>
      </c>
    </row>
    <row r="28" spans="1:5" x14ac:dyDescent="0.25">
      <c r="A28" s="3" t="s">
        <v>29</v>
      </c>
      <c r="B28" s="7">
        <v>143.06800000000007</v>
      </c>
      <c r="C28" s="7">
        <v>706.2320000000002</v>
      </c>
      <c r="D28" s="7" t="e">
        <v>#N/A</v>
      </c>
      <c r="E28" s="7" t="e">
        <v>#N/A</v>
      </c>
    </row>
    <row r="29" spans="1:5" x14ac:dyDescent="0.25">
      <c r="A29" s="3" t="s">
        <v>30</v>
      </c>
      <c r="B29" s="7">
        <v>131.99200000000002</v>
      </c>
      <c r="C29" s="7">
        <v>798.68199999999979</v>
      </c>
      <c r="D29" s="7" t="e">
        <v>#N/A</v>
      </c>
      <c r="E29" s="7" t="e">
        <v>#N/A</v>
      </c>
    </row>
    <row r="30" spans="1:5" x14ac:dyDescent="0.25">
      <c r="A30" s="3" t="s">
        <v>31</v>
      </c>
      <c r="B30" s="7">
        <v>204.80199999999996</v>
      </c>
      <c r="C30" s="7">
        <v>913.76299999999969</v>
      </c>
      <c r="D30" s="7" t="e">
        <v>#N/A</v>
      </c>
      <c r="E30" s="7" t="e">
        <v>#N/A</v>
      </c>
    </row>
    <row r="31" spans="1:5" x14ac:dyDescent="0.25">
      <c r="A31" s="3" t="s">
        <v>32</v>
      </c>
      <c r="B31" s="7">
        <v>129.82499999999996</v>
      </c>
      <c r="C31" s="7">
        <v>872.37799999999982</v>
      </c>
      <c r="D31" s="7" t="e">
        <v>#N/A</v>
      </c>
      <c r="E31" s="7" t="e">
        <v>#N/A</v>
      </c>
    </row>
    <row r="32" spans="1:5" x14ac:dyDescent="0.25">
      <c r="A32" s="3" t="s">
        <v>33</v>
      </c>
      <c r="B32" s="7">
        <v>157.17800000000005</v>
      </c>
      <c r="C32" s="7">
        <v>757.65699999999958</v>
      </c>
      <c r="D32" s="7" t="e">
        <v>#N/A</v>
      </c>
      <c r="E32" s="7" t="e">
        <v>#N/A</v>
      </c>
    </row>
    <row r="33" spans="1:5" x14ac:dyDescent="0.25">
      <c r="A33" s="3" t="s">
        <v>34</v>
      </c>
      <c r="B33" s="7">
        <v>144.31399999999996</v>
      </c>
      <c r="C33" s="7">
        <v>852.88699999999994</v>
      </c>
      <c r="D33" s="7" t="e">
        <v>#N/A</v>
      </c>
      <c r="E33" s="7" t="e">
        <v>#N/A</v>
      </c>
    </row>
    <row r="34" spans="1:5" x14ac:dyDescent="0.25">
      <c r="A34" s="3" t="s">
        <v>35</v>
      </c>
      <c r="B34" s="7">
        <v>165.96200000000002</v>
      </c>
      <c r="C34" s="7">
        <v>922.3</v>
      </c>
      <c r="D34" s="7" t="e">
        <v>#N/A</v>
      </c>
      <c r="E34" s="7" t="e">
        <v>#N/A</v>
      </c>
    </row>
    <row r="35" spans="1:5" x14ac:dyDescent="0.25">
      <c r="A35" s="3" t="s">
        <v>36</v>
      </c>
      <c r="B35" s="7">
        <v>136.71999999999994</v>
      </c>
      <c r="C35" s="7">
        <v>898.47199999999975</v>
      </c>
      <c r="D35" s="7" t="e">
        <v>#N/A</v>
      </c>
      <c r="E35" s="7" t="e">
        <v>#N/A</v>
      </c>
    </row>
    <row r="36" spans="1:5" x14ac:dyDescent="0.25">
      <c r="A36" s="3" t="s">
        <v>37</v>
      </c>
      <c r="B36" s="7">
        <v>167.11099999999999</v>
      </c>
      <c r="C36" s="7">
        <v>779.88400000000013</v>
      </c>
      <c r="D36" s="7" t="e">
        <v>#N/A</v>
      </c>
      <c r="E36" s="7" t="e">
        <v>#N/A</v>
      </c>
    </row>
    <row r="37" spans="1:5" x14ac:dyDescent="0.25">
      <c r="A37" s="3" t="s">
        <v>38</v>
      </c>
      <c r="B37" s="7">
        <v>148.06600000000006</v>
      </c>
      <c r="C37" s="7">
        <v>856.79599999999982</v>
      </c>
      <c r="D37" s="7" t="e">
        <v>#N/A</v>
      </c>
      <c r="E37" s="7" t="e">
        <v>#N/A</v>
      </c>
    </row>
    <row r="38" spans="1:5" x14ac:dyDescent="0.25">
      <c r="A38" s="3" t="s">
        <v>39</v>
      </c>
      <c r="B38" s="7">
        <v>182.01987484999998</v>
      </c>
      <c r="C38" s="7">
        <v>873.45</v>
      </c>
      <c r="D38" s="7" t="e">
        <v>#N/A</v>
      </c>
      <c r="E38" s="7" t="e">
        <v>#N/A</v>
      </c>
    </row>
    <row r="39" spans="1:5" x14ac:dyDescent="0.25">
      <c r="A39" s="3" t="s">
        <v>40</v>
      </c>
      <c r="B39" s="7">
        <v>143.89108537000004</v>
      </c>
      <c r="C39" s="7">
        <v>871.92000000000007</v>
      </c>
      <c r="D39" s="7" t="e">
        <v>#N/A</v>
      </c>
      <c r="E39" s="7" t="e">
        <v>#N/A</v>
      </c>
    </row>
    <row r="40" spans="1:5" x14ac:dyDescent="0.25">
      <c r="A40" s="3" t="s">
        <v>41</v>
      </c>
      <c r="B40" s="7">
        <v>180.31404416000007</v>
      </c>
      <c r="C40" s="7">
        <v>755.63999999999965</v>
      </c>
      <c r="D40" s="7" t="e">
        <v>#N/A</v>
      </c>
      <c r="E40" s="7" t="e">
        <v>#N/A</v>
      </c>
    </row>
    <row r="41" spans="1:5" x14ac:dyDescent="0.25">
      <c r="A41" s="3" t="s">
        <v>42</v>
      </c>
      <c r="B41" s="7">
        <v>155.84071339000005</v>
      </c>
      <c r="C41" s="7">
        <v>866.34000000000026</v>
      </c>
      <c r="D41" s="7" t="e">
        <v>#N/A</v>
      </c>
      <c r="E41" s="7" t="e">
        <v>#N/A</v>
      </c>
    </row>
    <row r="42" spans="1:5" x14ac:dyDescent="0.25">
      <c r="A42" s="3" t="s">
        <v>43</v>
      </c>
      <c r="B42" s="7">
        <v>189.34798897999988</v>
      </c>
      <c r="C42" s="7">
        <v>928.83200000000033</v>
      </c>
      <c r="D42" s="7" t="e">
        <v>#N/A</v>
      </c>
      <c r="E42" s="7" t="e">
        <v>#N/A</v>
      </c>
    </row>
    <row r="43" spans="1:5" x14ac:dyDescent="0.25">
      <c r="A43" s="3" t="s">
        <v>44</v>
      </c>
      <c r="B43" s="7">
        <v>147.44692452999996</v>
      </c>
      <c r="C43" s="7">
        <v>887.98400000000026</v>
      </c>
      <c r="D43" s="7" t="e">
        <v>#N/A</v>
      </c>
      <c r="E43" s="7" t="e">
        <v>#N/A</v>
      </c>
    </row>
    <row r="44" spans="1:5" x14ac:dyDescent="0.25">
      <c r="A44" s="3" t="s">
        <v>45</v>
      </c>
      <c r="B44" s="7">
        <v>188.5039521299999</v>
      </c>
      <c r="C44" s="7">
        <v>768.6600000000002</v>
      </c>
      <c r="D44" s="7" t="e">
        <v>#N/A</v>
      </c>
      <c r="E44" s="7" t="e">
        <v>#N/A</v>
      </c>
    </row>
    <row r="45" spans="1:5" x14ac:dyDescent="0.25">
      <c r="A45" s="3" t="s">
        <v>46</v>
      </c>
      <c r="B45" s="7">
        <v>157.43535706</v>
      </c>
      <c r="C45" s="7">
        <v>899.94399999999996</v>
      </c>
      <c r="D45" s="7" t="e">
        <v>#N/A</v>
      </c>
      <c r="E45" s="7" t="e">
        <v>#N/A</v>
      </c>
    </row>
    <row r="46" spans="1:5" x14ac:dyDescent="0.25">
      <c r="A46" s="3" t="s">
        <v>47</v>
      </c>
      <c r="B46" s="7">
        <v>196.43738231500006</v>
      </c>
      <c r="C46" s="7">
        <v>993.11999999999989</v>
      </c>
      <c r="D46" s="7" t="e">
        <v>#N/A</v>
      </c>
      <c r="E46" s="7" t="e">
        <v>#N/A</v>
      </c>
    </row>
    <row r="47" spans="1:5" x14ac:dyDescent="0.25">
      <c r="A47" s="3" t="s">
        <v>48</v>
      </c>
      <c r="B47" s="7">
        <v>164.93480777000008</v>
      </c>
      <c r="C47" s="7">
        <v>905.37599999999975</v>
      </c>
      <c r="D47" s="7" t="e">
        <v>#N/A</v>
      </c>
      <c r="E47" s="7" t="e">
        <v>#N/A</v>
      </c>
    </row>
    <row r="48" spans="1:5" x14ac:dyDescent="0.25">
      <c r="A48" s="3" t="s">
        <v>49</v>
      </c>
      <c r="B48" s="7">
        <v>195.63475356999996</v>
      </c>
      <c r="C48" s="7">
        <v>803.90399999999988</v>
      </c>
      <c r="D48" s="7" t="e">
        <v>#N/A</v>
      </c>
      <c r="E48" s="7" t="e">
        <v>#N/A</v>
      </c>
    </row>
    <row r="49" spans="1:5" x14ac:dyDescent="0.25">
      <c r="A49" s="3" t="s">
        <v>50</v>
      </c>
      <c r="B49" s="7">
        <v>160.37268358832446</v>
      </c>
      <c r="C49" s="7">
        <v>930.23999999999967</v>
      </c>
      <c r="D49" s="7" t="e">
        <v>#N/A</v>
      </c>
      <c r="E49" s="7" t="e">
        <v>#N/A</v>
      </c>
    </row>
    <row r="50" spans="1:5" x14ac:dyDescent="0.25">
      <c r="A50" s="3" t="s">
        <v>51</v>
      </c>
      <c r="B50" s="7">
        <v>208.16202881000001</v>
      </c>
      <c r="C50" s="7">
        <v>1047.8910000000001</v>
      </c>
      <c r="D50" s="7" t="e">
        <v>#N/A</v>
      </c>
      <c r="E50" s="7" t="e">
        <v>#N/A</v>
      </c>
    </row>
    <row r="51" spans="1:5" x14ac:dyDescent="0.25">
      <c r="A51" s="3" t="s">
        <v>52</v>
      </c>
      <c r="B51" s="7">
        <v>166.01612457999991</v>
      </c>
      <c r="C51" s="7">
        <v>958.36</v>
      </c>
      <c r="D51" s="7" t="e">
        <v>#N/A</v>
      </c>
      <c r="E51" s="7" t="e">
        <v>#N/A</v>
      </c>
    </row>
    <row r="52" spans="1:5" x14ac:dyDescent="0.25">
      <c r="A52" s="3" t="s">
        <v>53</v>
      </c>
      <c r="B52" s="7">
        <v>187.25532105999997</v>
      </c>
      <c r="C52" s="7">
        <v>823.04499999999985</v>
      </c>
      <c r="D52" s="7" t="e">
        <v>#N/A</v>
      </c>
      <c r="E52" s="7" t="e">
        <v>#N/A</v>
      </c>
    </row>
    <row r="53" spans="1:5" x14ac:dyDescent="0.25">
      <c r="A53" s="3" t="s">
        <v>54</v>
      </c>
      <c r="B53" s="7">
        <v>179.40671255999996</v>
      </c>
      <c r="C53" s="7">
        <v>982.70700000000033</v>
      </c>
      <c r="D53" s="7" t="e">
        <v>#N/A</v>
      </c>
      <c r="E53" s="7" t="e">
        <v>#N/A</v>
      </c>
    </row>
    <row r="54" spans="1:5" x14ac:dyDescent="0.25">
      <c r="A54" s="3" t="s">
        <v>55</v>
      </c>
      <c r="B54" s="7">
        <v>174.95533714000001</v>
      </c>
      <c r="C54" s="7">
        <v>1103.751</v>
      </c>
      <c r="D54" s="7" t="e">
        <v>#N/A</v>
      </c>
      <c r="E54" s="7" t="e">
        <v>#N/A</v>
      </c>
    </row>
    <row r="55" spans="1:5" x14ac:dyDescent="0.25">
      <c r="A55" s="3" t="s">
        <v>56</v>
      </c>
      <c r="B55" s="7">
        <v>186.04668026000004</v>
      </c>
      <c r="C55" s="7">
        <v>1018.4130000000004</v>
      </c>
      <c r="D55" s="7" t="e">
        <v>#N/A</v>
      </c>
      <c r="E55" s="7" t="e">
        <v>#N/A</v>
      </c>
    </row>
    <row r="56" spans="1:5" x14ac:dyDescent="0.25">
      <c r="A56" s="3" t="s">
        <v>57</v>
      </c>
      <c r="B56" s="7">
        <v>199.25580688000011</v>
      </c>
      <c r="C56" s="7">
        <v>900.60300000000007</v>
      </c>
      <c r="D56" s="7" t="e">
        <v>#N/A</v>
      </c>
      <c r="E56" s="7" t="e">
        <v>#N/A</v>
      </c>
    </row>
    <row r="57" spans="1:5" x14ac:dyDescent="0.25">
      <c r="A57" s="3" t="s">
        <v>58</v>
      </c>
      <c r="B57" s="7">
        <v>183.36469233999995</v>
      </c>
      <c r="C57" s="7">
        <v>1044.0540000000001</v>
      </c>
      <c r="D57" s="7" t="e">
        <v>#N/A</v>
      </c>
      <c r="E57" s="7" t="e">
        <v>#N/A</v>
      </c>
    </row>
    <row r="58" spans="1:5" x14ac:dyDescent="0.25">
      <c r="A58" s="3" t="s">
        <v>59</v>
      </c>
      <c r="B58" s="7">
        <v>208.72043630999994</v>
      </c>
      <c r="C58" s="7">
        <v>1099.9000000000003</v>
      </c>
      <c r="D58" s="7" t="e">
        <v>#N/A</v>
      </c>
      <c r="E58" s="7" t="e">
        <v>#N/A</v>
      </c>
    </row>
    <row r="59" spans="1:5" x14ac:dyDescent="0.25">
      <c r="A59" s="3" t="s">
        <v>60</v>
      </c>
      <c r="B59" s="7">
        <v>180.99194743000007</v>
      </c>
      <c r="C59" s="7">
        <v>1112</v>
      </c>
      <c r="D59" s="7" t="e">
        <v>#N/A</v>
      </c>
      <c r="E59" s="7" t="e">
        <v>#N/A</v>
      </c>
    </row>
    <row r="60" spans="1:5" x14ac:dyDescent="0.25">
      <c r="A60" s="3" t="s">
        <v>61</v>
      </c>
      <c r="B60" s="7">
        <v>220.07215880000007</v>
      </c>
      <c r="C60" s="7">
        <v>970.6</v>
      </c>
      <c r="D60" s="7" t="e">
        <v>#N/A</v>
      </c>
      <c r="E60" s="7" t="e">
        <v>#N/A</v>
      </c>
    </row>
    <row r="61" spans="1:5" x14ac:dyDescent="0.25">
      <c r="A61" s="3" t="s">
        <v>62</v>
      </c>
      <c r="B61" s="7">
        <v>207.78575445999994</v>
      </c>
      <c r="C61" s="7">
        <v>1093.4000000000001</v>
      </c>
      <c r="D61" s="7" t="e">
        <v>#N/A</v>
      </c>
      <c r="E61" s="7" t="e">
        <v>#N/A</v>
      </c>
    </row>
    <row r="62" spans="1:5" x14ac:dyDescent="0.25">
      <c r="A62" s="3" t="s">
        <v>63</v>
      </c>
      <c r="B62" s="7">
        <v>231.14226581000003</v>
      </c>
      <c r="C62" s="7">
        <v>1198.1000000000004</v>
      </c>
      <c r="D62" s="7" t="e">
        <v>#N/A</v>
      </c>
      <c r="E62" s="7" t="e">
        <v>#N/A</v>
      </c>
    </row>
    <row r="63" spans="1:5" x14ac:dyDescent="0.25">
      <c r="A63" s="3" t="s">
        <v>64</v>
      </c>
      <c r="B63" s="7">
        <v>195.1545838000001</v>
      </c>
      <c r="C63" s="7">
        <v>1115.4000000000003</v>
      </c>
      <c r="D63" s="7" t="e">
        <v>#N/A</v>
      </c>
      <c r="E63" s="7" t="e">
        <v>#N/A</v>
      </c>
    </row>
    <row r="64" spans="1:5" x14ac:dyDescent="0.25">
      <c r="A64" s="3" t="s">
        <v>65</v>
      </c>
      <c r="B64" s="7">
        <v>249.04613779000013</v>
      </c>
      <c r="C64" s="7">
        <v>995.09999999999968</v>
      </c>
      <c r="D64" s="7" t="e">
        <v>#N/A</v>
      </c>
      <c r="E64" s="7" t="e">
        <v>#N/A</v>
      </c>
    </row>
    <row r="65" spans="1:5" x14ac:dyDescent="0.25">
      <c r="A65" s="3" t="s">
        <v>66</v>
      </c>
      <c r="B65" s="7">
        <v>218.64734930000003</v>
      </c>
      <c r="C65" s="7">
        <v>1111.3</v>
      </c>
      <c r="D65" s="7" t="e">
        <v>#N/A</v>
      </c>
      <c r="E65" s="7" t="e">
        <v>#N/A</v>
      </c>
    </row>
    <row r="66" spans="1:5" x14ac:dyDescent="0.25">
      <c r="A66" s="3" t="s">
        <v>67</v>
      </c>
      <c r="B66" s="7">
        <v>249.5912103900001</v>
      </c>
      <c r="C66" s="7">
        <v>1225.8126000000002</v>
      </c>
      <c r="D66" s="7" t="e">
        <v>#N/A</v>
      </c>
      <c r="E66" s="7" t="e">
        <v>#N/A</v>
      </c>
    </row>
    <row r="67" spans="1:5" x14ac:dyDescent="0.25">
      <c r="A67" s="3" t="s">
        <v>68</v>
      </c>
      <c r="B67" s="7">
        <v>220.25794106000004</v>
      </c>
      <c r="C67" s="7">
        <v>1179.4591999999998</v>
      </c>
      <c r="D67" s="7" t="e">
        <v>#N/A</v>
      </c>
      <c r="E67" s="7" t="e">
        <v>#N/A</v>
      </c>
    </row>
    <row r="68" spans="1:5" x14ac:dyDescent="0.25">
      <c r="A68" s="3" t="s">
        <v>69</v>
      </c>
      <c r="B68" s="7">
        <v>253.78803152999993</v>
      </c>
      <c r="C68" s="7">
        <v>998.74220000000025</v>
      </c>
      <c r="D68" s="7" t="e">
        <v>#N/A</v>
      </c>
      <c r="E68" s="7" t="e">
        <v>#N/A</v>
      </c>
    </row>
    <row r="69" spans="1:5" x14ac:dyDescent="0.25">
      <c r="A69" s="3" t="s">
        <v>70</v>
      </c>
      <c r="B69" s="7">
        <v>227.3045726600001</v>
      </c>
      <c r="C69" s="7">
        <v>1114.1152000000004</v>
      </c>
      <c r="D69" s="7" t="e">
        <v>#N/A</v>
      </c>
      <c r="E69" s="7" t="e">
        <v>#N/A</v>
      </c>
    </row>
    <row r="70" spans="1:5" x14ac:dyDescent="0.25">
      <c r="A70" s="3" t="s">
        <v>71</v>
      </c>
      <c r="B70" s="7">
        <v>269.25238863999994</v>
      </c>
      <c r="C70" s="7">
        <v>1212.0131999999999</v>
      </c>
      <c r="D70" s="7" t="e">
        <v>#N/A</v>
      </c>
      <c r="E70" s="7" t="e">
        <v>#N/A</v>
      </c>
    </row>
    <row r="71" spans="1:5" x14ac:dyDescent="0.25">
      <c r="A71" s="3" t="s">
        <v>72</v>
      </c>
      <c r="B71" s="7">
        <v>226.94636560999999</v>
      </c>
      <c r="C71" s="7">
        <v>1149.4786999999997</v>
      </c>
      <c r="D71" s="7" t="e">
        <v>#N/A</v>
      </c>
      <c r="E71" s="7" t="e">
        <v>#N/A</v>
      </c>
    </row>
    <row r="72" spans="1:5" x14ac:dyDescent="0.25">
      <c r="A72" s="3" t="s">
        <v>73</v>
      </c>
      <c r="B72" s="7">
        <v>264.50065081999998</v>
      </c>
      <c r="C72" s="7">
        <v>1018.9444999999997</v>
      </c>
      <c r="D72" s="7" t="e">
        <v>#N/A</v>
      </c>
      <c r="E72" s="7" t="e">
        <v>#N/A</v>
      </c>
    </row>
    <row r="73" spans="1:5" x14ac:dyDescent="0.25">
      <c r="A73" s="3" t="s">
        <v>74</v>
      </c>
      <c r="B73" s="7">
        <v>245.12819197999991</v>
      </c>
      <c r="C73" s="7">
        <v>1190.7829999999999</v>
      </c>
      <c r="D73" s="7" t="e">
        <v>#N/A</v>
      </c>
      <c r="E73" s="7" t="e">
        <v>#N/A</v>
      </c>
    </row>
    <row r="74" spans="1:5" x14ac:dyDescent="0.25">
      <c r="A74" s="3" t="s">
        <v>75</v>
      </c>
      <c r="B74" s="7">
        <v>283.96661193999984</v>
      </c>
      <c r="C74" s="7">
        <v>1220.7428999999997</v>
      </c>
      <c r="D74" s="7" t="e">
        <v>#N/A</v>
      </c>
      <c r="E74" s="7" t="e">
        <v>#N/A</v>
      </c>
    </row>
    <row r="75" spans="1:5" x14ac:dyDescent="0.25">
      <c r="A75" s="3" t="s">
        <v>76</v>
      </c>
      <c r="B75" s="7">
        <v>235.39545294999991</v>
      </c>
      <c r="C75" s="7">
        <v>1199.9987999999998</v>
      </c>
      <c r="D75" s="7" t="e">
        <v>#N/A</v>
      </c>
      <c r="E75" s="7" t="e">
        <v>#N/A</v>
      </c>
    </row>
    <row r="76" spans="1:5" x14ac:dyDescent="0.25">
      <c r="A76" s="3" t="s">
        <v>77</v>
      </c>
      <c r="B76" s="7">
        <v>275.08873867896659</v>
      </c>
      <c r="C76" s="7">
        <v>1024.0424999999998</v>
      </c>
      <c r="D76" s="7" t="e">
        <v>#N/A</v>
      </c>
      <c r="E76" s="7" t="e">
        <v>#N/A</v>
      </c>
    </row>
    <row r="77" spans="1:5" x14ac:dyDescent="0.25">
      <c r="A77" s="3" t="s">
        <v>78</v>
      </c>
      <c r="B77" s="7">
        <v>258.40009214999998</v>
      </c>
      <c r="C77" s="7">
        <v>1186.7309999999995</v>
      </c>
      <c r="D77" s="7" t="e">
        <v>#N/A</v>
      </c>
      <c r="E77" s="7" t="e">
        <v>#N/A</v>
      </c>
    </row>
    <row r="78" spans="1:5" x14ac:dyDescent="0.25">
      <c r="A78" s="3" t="s">
        <v>79</v>
      </c>
      <c r="B78" s="7">
        <v>289.33343447000004</v>
      </c>
      <c r="C78" s="7">
        <v>1295.4327999999998</v>
      </c>
      <c r="D78" s="7" t="e">
        <v>#N/A</v>
      </c>
      <c r="E78" s="7" t="e">
        <v>#N/A</v>
      </c>
    </row>
    <row r="79" spans="1:5" x14ac:dyDescent="0.25">
      <c r="A79" s="3" t="s">
        <v>80</v>
      </c>
      <c r="B79" s="7">
        <v>255.31862998000008</v>
      </c>
      <c r="C79" s="7">
        <v>1239.9924000000001</v>
      </c>
      <c r="D79" s="7" t="e">
        <v>#N/A</v>
      </c>
      <c r="E79" s="7" t="e">
        <v>#N/A</v>
      </c>
    </row>
    <row r="80" spans="1:5" x14ac:dyDescent="0.25">
      <c r="A80" s="3" t="s">
        <v>81</v>
      </c>
      <c r="B80" s="7">
        <v>280.09727242000002</v>
      </c>
      <c r="C80" s="7">
        <v>1079.3519999999996</v>
      </c>
      <c r="D80" s="7" t="e">
        <v>#N/A</v>
      </c>
      <c r="E80" s="7" t="e">
        <v>#N/A</v>
      </c>
    </row>
    <row r="81" spans="1:5" x14ac:dyDescent="0.25">
      <c r="A81" s="3" t="s">
        <v>82</v>
      </c>
      <c r="B81" s="7">
        <v>259.75435101000005</v>
      </c>
      <c r="C81" s="7">
        <v>1220.1095999999998</v>
      </c>
      <c r="D81" s="7" t="e">
        <v>#N/A</v>
      </c>
      <c r="E81" s="7" t="e">
        <v>#N/A</v>
      </c>
    </row>
    <row r="82" spans="1:5" x14ac:dyDescent="0.25">
      <c r="A82" s="3" t="s">
        <v>83</v>
      </c>
      <c r="B82" s="7">
        <v>299.10153713999989</v>
      </c>
      <c r="C82" s="7">
        <v>1265.077</v>
      </c>
      <c r="D82" s="7" t="e">
        <v>#N/A</v>
      </c>
      <c r="E82" s="7" t="e">
        <v>#N/A</v>
      </c>
    </row>
    <row r="83" spans="1:5" x14ac:dyDescent="0.25">
      <c r="A83" s="3" t="s">
        <v>84</v>
      </c>
      <c r="B83" s="7">
        <v>233.75799982000007</v>
      </c>
      <c r="C83" s="7">
        <v>931.40850000000023</v>
      </c>
      <c r="D83" s="7" t="e">
        <v>#N/A</v>
      </c>
      <c r="E83" s="7" t="e">
        <v>#N/A</v>
      </c>
    </row>
    <row r="84" spans="1:5" x14ac:dyDescent="0.25">
      <c r="A84" s="3" t="s">
        <v>85</v>
      </c>
      <c r="B84" s="7">
        <v>237.52954782000009</v>
      </c>
      <c r="C84" s="7">
        <v>913.01650000000018</v>
      </c>
      <c r="D84" s="7" t="e">
        <v>#N/A</v>
      </c>
      <c r="E84" s="7" t="e">
        <v>#N/A</v>
      </c>
    </row>
    <row r="85" spans="1:5" x14ac:dyDescent="0.25">
      <c r="A85" s="3" t="s">
        <v>86</v>
      </c>
      <c r="B85" s="7">
        <v>236.98943005999996</v>
      </c>
      <c r="C85" s="7">
        <v>1050.0160000000003</v>
      </c>
      <c r="D85" s="7" t="e">
        <v>#N/A</v>
      </c>
      <c r="E85" s="7" t="e">
        <v>#N/A</v>
      </c>
    </row>
    <row r="86" spans="1:5" x14ac:dyDescent="0.25">
      <c r="A86" s="3" t="s">
        <v>87</v>
      </c>
      <c r="B86" s="7">
        <v>246.3658188900001</v>
      </c>
      <c r="C86" s="7">
        <v>1298.9650000000001</v>
      </c>
      <c r="D86" s="7" t="e">
        <v>#N/A</v>
      </c>
      <c r="E86" s="7" t="e">
        <v>#N/A</v>
      </c>
    </row>
    <row r="87" spans="1:5" x14ac:dyDescent="0.25">
      <c r="A87" s="3" t="s">
        <v>88</v>
      </c>
      <c r="B87" s="7">
        <v>222.72894282999999</v>
      </c>
      <c r="C87" s="7">
        <v>1259.6155999999994</v>
      </c>
      <c r="D87" s="7" t="e">
        <v>#N/A</v>
      </c>
      <c r="E87" s="7" t="e">
        <v>#N/A</v>
      </c>
    </row>
    <row r="88" spans="1:5" x14ac:dyDescent="0.25">
      <c r="A88" s="3" t="s">
        <v>89</v>
      </c>
      <c r="B88" s="7">
        <v>226.46864409999998</v>
      </c>
      <c r="C88" s="7">
        <v>1122.8709999999996</v>
      </c>
      <c r="D88" s="7" t="e">
        <v>#N/A</v>
      </c>
      <c r="E88" s="7" t="e">
        <v>#N/A</v>
      </c>
    </row>
    <row r="89" spans="1:5" x14ac:dyDescent="0.25">
      <c r="A89" s="3" t="s">
        <v>90</v>
      </c>
      <c r="B89" s="7">
        <v>238.35081675000001</v>
      </c>
      <c r="C89" s="7">
        <v>1303.3130000000003</v>
      </c>
      <c r="D89" s="7" t="e">
        <v>#N/A</v>
      </c>
      <c r="E89" s="7" t="e">
        <v>#N/A</v>
      </c>
    </row>
    <row r="90" spans="1:5" x14ac:dyDescent="0.25">
      <c r="A90" s="3" t="s">
        <v>91</v>
      </c>
      <c r="B90" s="7">
        <v>259.90119252999989</v>
      </c>
      <c r="C90" s="7">
        <v>1404.7919999999999</v>
      </c>
      <c r="D90" s="7" t="e">
        <v>#N/A</v>
      </c>
      <c r="E90" s="7" t="e">
        <v>#N/A</v>
      </c>
    </row>
    <row r="91" spans="1:5" x14ac:dyDescent="0.25">
      <c r="A91" s="3" t="s">
        <v>92</v>
      </c>
      <c r="B91" s="7">
        <v>216.10670500999996</v>
      </c>
      <c r="C91" s="7">
        <v>1431.2790000000002</v>
      </c>
      <c r="D91" s="7">
        <f>B91</f>
        <v>216.10670500999996</v>
      </c>
      <c r="E91" s="7">
        <f>B91</f>
        <v>216.10670500999996</v>
      </c>
    </row>
    <row r="92" spans="1:5" x14ac:dyDescent="0.25">
      <c r="A92" s="4" t="s">
        <v>93</v>
      </c>
      <c r="B92" s="9">
        <v>251.72061059904442</v>
      </c>
      <c r="C92" s="9">
        <v>1169.4769143161816</v>
      </c>
      <c r="D92" s="10">
        <f>B92-(_xlfn.STDEV.P(B2:B91)/2)</f>
        <v>220.90111311775257</v>
      </c>
      <c r="E92" s="10">
        <f>B92+(_xlfn.STDEV.P(B2:B91)/2)</f>
        <v>282.54010808033627</v>
      </c>
    </row>
    <row r="93" spans="1:5" x14ac:dyDescent="0.25">
      <c r="A93" s="4" t="s">
        <v>94</v>
      </c>
      <c r="B93" s="9">
        <v>220.53754711853185</v>
      </c>
      <c r="C93" s="9">
        <v>1170.8445468012831</v>
      </c>
      <c r="D93" s="10">
        <f>B93-(_xlfn.STDEV.P(B3:B92)/2)</f>
        <v>189.85371552797119</v>
      </c>
      <c r="E93" s="10">
        <f t="shared" ref="E93:E105" si="0">B93+(_xlfn.STDEV.P(B3:B92)/2)</f>
        <v>251.22137870909251</v>
      </c>
    </row>
    <row r="94" spans="1:5" x14ac:dyDescent="0.25">
      <c r="A94" s="4" t="s">
        <v>95</v>
      </c>
      <c r="B94" s="9">
        <v>254.20069992889205</v>
      </c>
      <c r="C94" s="9">
        <v>1256.3533517707315</v>
      </c>
      <c r="D94" s="10">
        <f>B94-(_xlfn.STDEV.P(B4:B93)/2)</f>
        <v>223.97345534386812</v>
      </c>
      <c r="E94" s="10">
        <f t="shared" si="0"/>
        <v>284.42794451391597</v>
      </c>
    </row>
    <row r="95" spans="1:5" x14ac:dyDescent="0.25">
      <c r="A95" s="4" t="s">
        <v>96</v>
      </c>
      <c r="B95" s="9">
        <v>234.31468003690458</v>
      </c>
      <c r="C95" s="9">
        <v>1357.843844440102</v>
      </c>
      <c r="D95" s="10">
        <f t="shared" ref="D95:D105" si="1">B95-(_xlfn.STDEV.P(B5:B94)/2)</f>
        <v>204.3755412148096</v>
      </c>
      <c r="E95" s="10">
        <f t="shared" si="0"/>
        <v>264.25381885899952</v>
      </c>
    </row>
    <row r="96" spans="1:5" x14ac:dyDescent="0.25">
      <c r="A96" s="4" t="s">
        <v>100</v>
      </c>
      <c r="B96" s="9">
        <v>257.13726636868307</v>
      </c>
      <c r="C96" s="9">
        <v>1300.2539774909442</v>
      </c>
      <c r="D96" s="10">
        <f t="shared" si="1"/>
        <v>227.638026701787</v>
      </c>
      <c r="E96" s="10">
        <f t="shared" si="0"/>
        <v>286.63650603557915</v>
      </c>
    </row>
    <row r="97" spans="1:5" x14ac:dyDescent="0.25">
      <c r="A97" s="4" t="s">
        <v>97</v>
      </c>
      <c r="B97" s="9">
        <v>240.93600083239585</v>
      </c>
      <c r="C97" s="9">
        <v>1283.2282180071197</v>
      </c>
      <c r="D97" s="10">
        <f t="shared" si="1"/>
        <v>211.78415900945356</v>
      </c>
      <c r="E97" s="10">
        <f t="shared" si="0"/>
        <v>270.08784265533814</v>
      </c>
    </row>
    <row r="98" spans="1:5" x14ac:dyDescent="0.25">
      <c r="A98" s="4" t="s">
        <v>98</v>
      </c>
      <c r="B98" s="9">
        <v>259.58572759475499</v>
      </c>
      <c r="C98" s="9">
        <v>1287.1767180715542</v>
      </c>
      <c r="D98" s="10">
        <f t="shared" si="1"/>
        <v>230.79419665170471</v>
      </c>
      <c r="E98" s="10">
        <f t="shared" si="0"/>
        <v>288.37725853780523</v>
      </c>
    </row>
    <row r="99" spans="1:5" x14ac:dyDescent="0.25">
      <c r="A99" s="4" t="s">
        <v>99</v>
      </c>
      <c r="B99" s="9">
        <v>250.23457010199553</v>
      </c>
      <c r="C99" s="9">
        <v>1343.564537530495</v>
      </c>
      <c r="D99" s="10">
        <f t="shared" si="1"/>
        <v>221.78561369787198</v>
      </c>
      <c r="E99" s="10">
        <f t="shared" si="0"/>
        <v>278.68352650611911</v>
      </c>
    </row>
    <row r="100" spans="1:5" x14ac:dyDescent="0.25">
      <c r="A100" s="4" t="s">
        <v>101</v>
      </c>
      <c r="B100" s="9">
        <v>264.89268735203473</v>
      </c>
      <c r="C100" s="9">
        <v>1346.6054378667027</v>
      </c>
      <c r="D100" s="10">
        <f t="shared" si="1"/>
        <v>236.74237854841445</v>
      </c>
      <c r="E100" s="10">
        <f t="shared" si="0"/>
        <v>293.04299615565503</v>
      </c>
    </row>
    <row r="101" spans="1:5" x14ac:dyDescent="0.25">
      <c r="A101" s="4" t="s">
        <v>102</v>
      </c>
      <c r="B101" s="9">
        <v>257.86882297488103</v>
      </c>
      <c r="C101" s="9">
        <v>1352.8318036028161</v>
      </c>
      <c r="D101" s="10">
        <f t="shared" si="1"/>
        <v>230.11606341776934</v>
      </c>
      <c r="E101" s="10">
        <f t="shared" si="0"/>
        <v>285.62158253199271</v>
      </c>
    </row>
    <row r="102" spans="1:5" x14ac:dyDescent="0.25">
      <c r="A102" s="4" t="s">
        <v>103</v>
      </c>
      <c r="B102" s="9">
        <v>269.30042435168269</v>
      </c>
      <c r="C102" s="9">
        <v>1348.086590911985</v>
      </c>
      <c r="D102" s="10">
        <f t="shared" si="1"/>
        <v>242.00828461115529</v>
      </c>
      <c r="E102" s="10">
        <f t="shared" si="0"/>
        <v>296.59256409221007</v>
      </c>
    </row>
    <row r="103" spans="1:5" x14ac:dyDescent="0.25">
      <c r="A103" s="4" t="s">
        <v>104</v>
      </c>
      <c r="B103" s="9">
        <v>265.52863714023238</v>
      </c>
      <c r="C103" s="9">
        <v>1374.5924671451889</v>
      </c>
      <c r="D103" s="10">
        <f t="shared" si="1"/>
        <v>238.64702394684898</v>
      </c>
      <c r="E103" s="10">
        <f t="shared" si="0"/>
        <v>292.41025033361581</v>
      </c>
    </row>
    <row r="104" spans="1:5" x14ac:dyDescent="0.25">
      <c r="A104" s="4" t="s">
        <v>105</v>
      </c>
      <c r="B104" s="9">
        <v>275.22095516509734</v>
      </c>
      <c r="C104" s="9">
        <v>1386.1538128250625</v>
      </c>
      <c r="D104" s="10">
        <f t="shared" si="1"/>
        <v>248.71695445006765</v>
      </c>
      <c r="E104" s="10">
        <f t="shared" si="0"/>
        <v>301.72495588012703</v>
      </c>
    </row>
    <row r="105" spans="1:5" x14ac:dyDescent="0.25">
      <c r="A105" s="4" t="s">
        <v>106</v>
      </c>
      <c r="B105" s="9">
        <v>273.19188709509467</v>
      </c>
      <c r="C105" s="9">
        <v>1402.0396813722264</v>
      </c>
      <c r="D105" s="10">
        <f t="shared" si="1"/>
        <v>246.9673427260667</v>
      </c>
      <c r="E105" s="10">
        <f t="shared" si="0"/>
        <v>299.41643146412264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5"/>
  <sheetViews>
    <sheetView zoomScaleNormal="100" workbookViewId="0">
      <selection activeCell="N34" sqref="N34"/>
    </sheetView>
  </sheetViews>
  <sheetFormatPr defaultRowHeight="15" x14ac:dyDescent="0.25"/>
  <cols>
    <col min="1" max="1" width="8.140625" style="2" bestFit="1" customWidth="1"/>
    <col min="2" max="2" width="28.28515625" style="11" bestFit="1" customWidth="1"/>
    <col min="3" max="5" width="20" style="11" bestFit="1" customWidth="1"/>
    <col min="6" max="16384" width="9.140625" style="2"/>
  </cols>
  <sheetData>
    <row r="1" spans="1:11" x14ac:dyDescent="0.25">
      <c r="A1" s="1" t="s">
        <v>2</v>
      </c>
      <c r="B1" s="5" t="s">
        <v>112</v>
      </c>
      <c r="C1" s="5" t="s">
        <v>109</v>
      </c>
      <c r="D1" s="6" t="s">
        <v>0</v>
      </c>
      <c r="E1" s="6" t="s">
        <v>1</v>
      </c>
    </row>
    <row r="2" spans="1:11" x14ac:dyDescent="0.25">
      <c r="A2" s="3" t="s">
        <v>3</v>
      </c>
      <c r="B2" s="7">
        <v>165.52800000000005</v>
      </c>
      <c r="C2" s="7">
        <v>628.85799999999995</v>
      </c>
      <c r="D2" s="7" t="e">
        <v>#N/A</v>
      </c>
      <c r="E2" s="7" t="e">
        <v>#N/A</v>
      </c>
    </row>
    <row r="3" spans="1:11" x14ac:dyDescent="0.25">
      <c r="A3" s="3" t="s">
        <v>4</v>
      </c>
      <c r="B3" s="7">
        <v>109.41599999999997</v>
      </c>
      <c r="C3" s="7">
        <v>547.76000000000022</v>
      </c>
      <c r="D3" s="7" t="e">
        <v>#N/A</v>
      </c>
      <c r="E3" s="7" t="e">
        <v>#N/A</v>
      </c>
      <c r="J3" s="12" t="s">
        <v>107</v>
      </c>
      <c r="K3" s="13">
        <v>-357.40910000000002</v>
      </c>
    </row>
    <row r="4" spans="1:11" x14ac:dyDescent="0.25">
      <c r="A4" s="3" t="s">
        <v>5</v>
      </c>
      <c r="B4" s="7">
        <v>116.86800000000002</v>
      </c>
      <c r="C4" s="7">
        <v>460.26599999999979</v>
      </c>
      <c r="D4" s="7" t="e">
        <v>#N/A</v>
      </c>
      <c r="E4" s="7" t="e">
        <v>#N/A</v>
      </c>
    </row>
    <row r="5" spans="1:11" x14ac:dyDescent="0.25">
      <c r="A5" s="3" t="s">
        <v>6</v>
      </c>
      <c r="B5" s="7">
        <v>149.90600000000003</v>
      </c>
      <c r="C5" s="7">
        <v>607.53800000000001</v>
      </c>
      <c r="D5" s="7" t="e">
        <v>#N/A</v>
      </c>
      <c r="E5" s="7" t="e">
        <v>#N/A</v>
      </c>
    </row>
    <row r="6" spans="1:11" x14ac:dyDescent="0.25">
      <c r="A6" s="3" t="s">
        <v>7</v>
      </c>
      <c r="B6" s="7">
        <v>150.99600000000004</v>
      </c>
      <c r="C6" s="7">
        <v>626.04899999999975</v>
      </c>
      <c r="D6" s="7" t="e">
        <v>#N/A</v>
      </c>
      <c r="E6" s="7" t="e">
        <v>#N/A</v>
      </c>
    </row>
    <row r="7" spans="1:11" x14ac:dyDescent="0.25">
      <c r="A7" s="3" t="s">
        <v>8</v>
      </c>
      <c r="B7" s="7">
        <v>140.90600000000003</v>
      </c>
      <c r="C7" s="7">
        <v>603.12599999999998</v>
      </c>
      <c r="D7" s="7" t="e">
        <v>#N/A</v>
      </c>
      <c r="E7" s="7" t="e">
        <v>#N/A</v>
      </c>
    </row>
    <row r="8" spans="1:11" x14ac:dyDescent="0.25">
      <c r="A8" s="3" t="s">
        <v>9</v>
      </c>
      <c r="B8" s="7">
        <v>160.62099999999995</v>
      </c>
      <c r="C8" s="7">
        <v>507.62699999999995</v>
      </c>
      <c r="D8" s="7" t="e">
        <v>#N/A</v>
      </c>
      <c r="E8" s="7" t="e">
        <v>#N/A</v>
      </c>
    </row>
    <row r="9" spans="1:11" x14ac:dyDescent="0.25">
      <c r="A9" s="3" t="s">
        <v>10</v>
      </c>
      <c r="B9" s="7">
        <v>136.64300000000003</v>
      </c>
      <c r="C9" s="7">
        <v>591.54300000000001</v>
      </c>
      <c r="D9" s="7" t="e">
        <v>#N/A</v>
      </c>
      <c r="E9" s="7" t="e">
        <v>#N/A</v>
      </c>
    </row>
    <row r="10" spans="1:11" x14ac:dyDescent="0.25">
      <c r="A10" s="3" t="s">
        <v>11</v>
      </c>
      <c r="B10" s="7">
        <v>167.93299999999999</v>
      </c>
      <c r="C10" s="7">
        <v>659.77199999999982</v>
      </c>
      <c r="D10" s="7" t="e">
        <v>#N/A</v>
      </c>
      <c r="E10" s="7" t="e">
        <v>#N/A</v>
      </c>
    </row>
    <row r="11" spans="1:11" x14ac:dyDescent="0.25">
      <c r="A11" s="3" t="s">
        <v>12</v>
      </c>
      <c r="B11" s="7">
        <v>120.59399999999998</v>
      </c>
      <c r="C11" s="7">
        <v>627.21800000000019</v>
      </c>
      <c r="D11" s="7" t="e">
        <v>#N/A</v>
      </c>
      <c r="E11" s="7" t="e">
        <v>#N/A</v>
      </c>
    </row>
    <row r="12" spans="1:11" x14ac:dyDescent="0.25">
      <c r="A12" s="3" t="s">
        <v>13</v>
      </c>
      <c r="B12" s="7">
        <v>150.76300000000006</v>
      </c>
      <c r="C12" s="7">
        <v>535.29599999999982</v>
      </c>
      <c r="D12" s="7" t="e">
        <v>#N/A</v>
      </c>
      <c r="E12" s="7" t="e">
        <v>#N/A</v>
      </c>
    </row>
    <row r="13" spans="1:11" x14ac:dyDescent="0.25">
      <c r="A13" s="3" t="s">
        <v>14</v>
      </c>
      <c r="B13" s="7">
        <v>154.46200000000002</v>
      </c>
      <c r="C13" s="7">
        <v>655.42599999999982</v>
      </c>
      <c r="D13" s="7" t="e">
        <v>#N/A</v>
      </c>
      <c r="E13" s="7" t="e">
        <v>#N/A</v>
      </c>
    </row>
    <row r="14" spans="1:11" x14ac:dyDescent="0.25">
      <c r="A14" s="3" t="s">
        <v>15</v>
      </c>
      <c r="B14" s="7">
        <v>162.94000000000005</v>
      </c>
      <c r="C14" s="7">
        <v>718.18900000000031</v>
      </c>
      <c r="D14" s="7" t="e">
        <v>#N/A</v>
      </c>
      <c r="E14" s="7" t="e">
        <v>#N/A</v>
      </c>
    </row>
    <row r="15" spans="1:11" x14ac:dyDescent="0.25">
      <c r="A15" s="3" t="s">
        <v>16</v>
      </c>
      <c r="B15" s="7">
        <v>161.50600000000006</v>
      </c>
      <c r="C15" s="7">
        <v>661.15100000000029</v>
      </c>
      <c r="D15" s="7" t="e">
        <v>#N/A</v>
      </c>
      <c r="E15" s="7" t="e">
        <v>#N/A</v>
      </c>
    </row>
    <row r="16" spans="1:11" x14ac:dyDescent="0.25">
      <c r="A16" s="3" t="s">
        <v>17</v>
      </c>
      <c r="B16" s="7">
        <v>151.07</v>
      </c>
      <c r="C16" s="7">
        <v>563.19100000000003</v>
      </c>
      <c r="D16" s="7" t="e">
        <v>#N/A</v>
      </c>
      <c r="E16" s="7" t="e">
        <v>#N/A</v>
      </c>
    </row>
    <row r="17" spans="1:5" x14ac:dyDescent="0.25">
      <c r="A17" s="3" t="s">
        <v>18</v>
      </c>
      <c r="B17" s="7">
        <v>151.95399999999995</v>
      </c>
      <c r="C17" s="7">
        <v>667.15499999999997</v>
      </c>
      <c r="D17" s="7" t="e">
        <v>#N/A</v>
      </c>
      <c r="E17" s="7" t="e">
        <v>#N/A</v>
      </c>
    </row>
    <row r="18" spans="1:5" x14ac:dyDescent="0.25">
      <c r="A18" s="3" t="s">
        <v>19</v>
      </c>
      <c r="B18" s="7">
        <v>184.51300000000001</v>
      </c>
      <c r="C18" s="7">
        <v>762.39999999999975</v>
      </c>
      <c r="D18" s="7" t="e">
        <v>#N/A</v>
      </c>
      <c r="E18" s="7" t="e">
        <v>#N/A</v>
      </c>
    </row>
    <row r="19" spans="1:5" x14ac:dyDescent="0.25">
      <c r="A19" s="3" t="s">
        <v>20</v>
      </c>
      <c r="B19" s="7">
        <v>153.20500000000004</v>
      </c>
      <c r="C19" s="7">
        <v>711.36</v>
      </c>
      <c r="D19" s="7" t="e">
        <v>#N/A</v>
      </c>
      <c r="E19" s="7" t="e">
        <v>#N/A</v>
      </c>
    </row>
    <row r="20" spans="1:5" x14ac:dyDescent="0.25">
      <c r="A20" s="3" t="s">
        <v>21</v>
      </c>
      <c r="B20" s="7">
        <v>144.02900000000002</v>
      </c>
      <c r="C20" s="7">
        <v>592.40000000000009</v>
      </c>
      <c r="D20" s="7" t="e">
        <v>#N/A</v>
      </c>
      <c r="E20" s="7" t="e">
        <v>#N/A</v>
      </c>
    </row>
    <row r="21" spans="1:5" x14ac:dyDescent="0.25">
      <c r="A21" s="3" t="s">
        <v>22</v>
      </c>
      <c r="B21" s="7">
        <v>165.56599999999997</v>
      </c>
      <c r="C21" s="7">
        <v>699.43999999999994</v>
      </c>
      <c r="D21" s="7" t="e">
        <v>#N/A</v>
      </c>
      <c r="E21" s="7" t="e">
        <v>#N/A</v>
      </c>
    </row>
    <row r="22" spans="1:5" x14ac:dyDescent="0.25">
      <c r="A22" s="3" t="s">
        <v>23</v>
      </c>
      <c r="B22" s="7">
        <v>199.86100000000005</v>
      </c>
      <c r="C22" s="7">
        <v>827.50999999999988</v>
      </c>
      <c r="D22" s="7" t="e">
        <v>#N/A</v>
      </c>
      <c r="E22" s="7" t="e">
        <v>#N/A</v>
      </c>
    </row>
    <row r="23" spans="1:5" x14ac:dyDescent="0.25">
      <c r="A23" s="3" t="s">
        <v>24</v>
      </c>
      <c r="B23" s="8">
        <v>168.33100000000005</v>
      </c>
      <c r="C23" s="8">
        <v>748.577</v>
      </c>
      <c r="D23" s="7" t="e">
        <v>#N/A</v>
      </c>
      <c r="E23" s="7" t="e">
        <v>#N/A</v>
      </c>
    </row>
    <row r="24" spans="1:5" x14ac:dyDescent="0.25">
      <c r="A24" s="3" t="s">
        <v>25</v>
      </c>
      <c r="B24" s="8">
        <v>157.59300000000005</v>
      </c>
      <c r="C24" s="8">
        <v>615.52799999999991</v>
      </c>
      <c r="D24" s="7" t="e">
        <v>#N/A</v>
      </c>
      <c r="E24" s="7" t="e">
        <v>#N/A</v>
      </c>
    </row>
    <row r="25" spans="1:5" x14ac:dyDescent="0.25">
      <c r="A25" s="3" t="s">
        <v>26</v>
      </c>
      <c r="B25" s="8">
        <v>158.45400000000004</v>
      </c>
      <c r="C25" s="8">
        <v>745.42299999999989</v>
      </c>
      <c r="D25" s="7" t="e">
        <v>#N/A</v>
      </c>
      <c r="E25" s="7" t="e">
        <v>#N/A</v>
      </c>
    </row>
    <row r="26" spans="1:5" x14ac:dyDescent="0.25">
      <c r="A26" s="3" t="s">
        <v>27</v>
      </c>
      <c r="B26" s="8">
        <v>155.66999999999996</v>
      </c>
      <c r="C26" s="8">
        <v>865.76200000000006</v>
      </c>
      <c r="D26" s="7" t="e">
        <v>#N/A</v>
      </c>
      <c r="E26" s="7" t="e">
        <v>#N/A</v>
      </c>
    </row>
    <row r="27" spans="1:5" x14ac:dyDescent="0.25">
      <c r="A27" s="3" t="s">
        <v>28</v>
      </c>
      <c r="B27" s="7">
        <v>162.881</v>
      </c>
      <c r="C27" s="7">
        <v>806.76600000000008</v>
      </c>
      <c r="D27" s="7" t="e">
        <v>#N/A</v>
      </c>
      <c r="E27" s="7" t="e">
        <v>#N/A</v>
      </c>
    </row>
    <row r="28" spans="1:5" x14ac:dyDescent="0.25">
      <c r="A28" s="3" t="s">
        <v>29</v>
      </c>
      <c r="B28" s="7">
        <v>170.64499999999998</v>
      </c>
      <c r="C28" s="7">
        <v>706.2320000000002</v>
      </c>
      <c r="D28" s="7" t="e">
        <v>#N/A</v>
      </c>
      <c r="E28" s="7" t="e">
        <v>#N/A</v>
      </c>
    </row>
    <row r="29" spans="1:5" x14ac:dyDescent="0.25">
      <c r="A29" s="3" t="s">
        <v>30</v>
      </c>
      <c r="B29" s="7">
        <v>159.38199999999995</v>
      </c>
      <c r="C29" s="7">
        <v>798.68199999999979</v>
      </c>
      <c r="D29" s="7" t="e">
        <v>#N/A</v>
      </c>
      <c r="E29" s="7" t="e">
        <v>#N/A</v>
      </c>
    </row>
    <row r="30" spans="1:5" x14ac:dyDescent="0.25">
      <c r="A30" s="3" t="s">
        <v>31</v>
      </c>
      <c r="B30" s="7">
        <v>242.35500000000005</v>
      </c>
      <c r="C30" s="7">
        <v>913.76299999999969</v>
      </c>
      <c r="D30" s="7" t="e">
        <v>#N/A</v>
      </c>
      <c r="E30" s="7" t="e">
        <v>#N/A</v>
      </c>
    </row>
    <row r="31" spans="1:5" x14ac:dyDescent="0.25">
      <c r="A31" s="3" t="s">
        <v>32</v>
      </c>
      <c r="B31" s="7">
        <v>154.10500000000002</v>
      </c>
      <c r="C31" s="7">
        <v>872.37799999999982</v>
      </c>
      <c r="D31" s="7" t="e">
        <v>#N/A</v>
      </c>
      <c r="E31" s="7" t="e">
        <v>#N/A</v>
      </c>
    </row>
    <row r="32" spans="1:5" x14ac:dyDescent="0.25">
      <c r="A32" s="3" t="s">
        <v>33</v>
      </c>
      <c r="B32" s="7">
        <v>191.21199999999993</v>
      </c>
      <c r="C32" s="7">
        <v>757.65699999999958</v>
      </c>
      <c r="D32" s="7" t="e">
        <v>#N/A</v>
      </c>
      <c r="E32" s="7" t="e">
        <v>#N/A</v>
      </c>
    </row>
    <row r="33" spans="1:5" x14ac:dyDescent="0.25">
      <c r="A33" s="3" t="s">
        <v>34</v>
      </c>
      <c r="B33" s="7">
        <v>208.83299999999994</v>
      </c>
      <c r="C33" s="7">
        <v>852.88699999999994</v>
      </c>
      <c r="D33" s="7" t="e">
        <v>#N/A</v>
      </c>
      <c r="E33" s="7" t="e">
        <v>#N/A</v>
      </c>
    </row>
    <row r="34" spans="1:5" x14ac:dyDescent="0.25">
      <c r="A34" s="3" t="s">
        <v>35</v>
      </c>
      <c r="B34" s="7">
        <v>217.54299999999998</v>
      </c>
      <c r="C34" s="7">
        <v>922.3</v>
      </c>
      <c r="D34" s="7" t="e">
        <v>#N/A</v>
      </c>
      <c r="E34" s="7" t="e">
        <v>#N/A</v>
      </c>
    </row>
    <row r="35" spans="1:5" x14ac:dyDescent="0.25">
      <c r="A35" s="3" t="s">
        <v>36</v>
      </c>
      <c r="B35" s="7">
        <v>158.79399999999998</v>
      </c>
      <c r="C35" s="7">
        <v>898.47199999999975</v>
      </c>
      <c r="D35" s="7" t="e">
        <v>#N/A</v>
      </c>
      <c r="E35" s="7" t="e">
        <v>#N/A</v>
      </c>
    </row>
    <row r="36" spans="1:5" x14ac:dyDescent="0.25">
      <c r="A36" s="3" t="s">
        <v>37</v>
      </c>
      <c r="B36" s="7">
        <v>189.126</v>
      </c>
      <c r="C36" s="7">
        <v>779.88400000000013</v>
      </c>
      <c r="D36" s="7" t="e">
        <v>#N/A</v>
      </c>
      <c r="E36" s="7" t="e">
        <v>#N/A</v>
      </c>
    </row>
    <row r="37" spans="1:5" x14ac:dyDescent="0.25">
      <c r="A37" s="3" t="s">
        <v>38</v>
      </c>
      <c r="B37" s="7">
        <v>193.99900000000002</v>
      </c>
      <c r="C37" s="7">
        <v>856.79599999999982</v>
      </c>
      <c r="D37" s="7" t="e">
        <v>#N/A</v>
      </c>
      <c r="E37" s="7" t="e">
        <v>#N/A</v>
      </c>
    </row>
    <row r="38" spans="1:5" x14ac:dyDescent="0.25">
      <c r="A38" s="3" t="s">
        <v>39</v>
      </c>
      <c r="B38" s="7">
        <v>225.63481584999994</v>
      </c>
      <c r="C38" s="7">
        <v>873.45</v>
      </c>
      <c r="D38" s="7" t="e">
        <v>#N/A</v>
      </c>
      <c r="E38" s="7" t="e">
        <v>#N/A</v>
      </c>
    </row>
    <row r="39" spans="1:5" x14ac:dyDescent="0.25">
      <c r="A39" s="3" t="s">
        <v>40</v>
      </c>
      <c r="B39" s="7">
        <v>161.16470085000003</v>
      </c>
      <c r="C39" s="7">
        <v>871.92000000000007</v>
      </c>
      <c r="D39" s="7" t="e">
        <v>#N/A</v>
      </c>
      <c r="E39" s="7" t="e">
        <v>#N/A</v>
      </c>
    </row>
    <row r="40" spans="1:5" x14ac:dyDescent="0.25">
      <c r="A40" s="3" t="s">
        <v>41</v>
      </c>
      <c r="B40" s="7">
        <v>201.84132903000003</v>
      </c>
      <c r="C40" s="7">
        <v>755.63999999999965</v>
      </c>
      <c r="D40" s="7" t="e">
        <v>#N/A</v>
      </c>
      <c r="E40" s="7" t="e">
        <v>#N/A</v>
      </c>
    </row>
    <row r="41" spans="1:5" x14ac:dyDescent="0.25">
      <c r="A41" s="3" t="s">
        <v>42</v>
      </c>
      <c r="B41" s="7">
        <v>186.75543943999998</v>
      </c>
      <c r="C41" s="7">
        <v>866.34000000000026</v>
      </c>
      <c r="D41" s="7" t="e">
        <v>#N/A</v>
      </c>
      <c r="E41" s="7" t="e">
        <v>#N/A</v>
      </c>
    </row>
    <row r="42" spans="1:5" x14ac:dyDescent="0.25">
      <c r="A42" s="3" t="s">
        <v>43</v>
      </c>
      <c r="B42" s="7">
        <v>218.26049040999993</v>
      </c>
      <c r="C42" s="7">
        <v>928.83200000000033</v>
      </c>
      <c r="D42" s="7" t="e">
        <v>#N/A</v>
      </c>
      <c r="E42" s="7" t="e">
        <v>#N/A</v>
      </c>
    </row>
    <row r="43" spans="1:5" x14ac:dyDescent="0.25">
      <c r="A43" s="3" t="s">
        <v>44</v>
      </c>
      <c r="B43" s="7">
        <v>181.70042056000005</v>
      </c>
      <c r="C43" s="7">
        <v>887.98400000000026</v>
      </c>
      <c r="D43" s="7" t="e">
        <v>#N/A</v>
      </c>
      <c r="E43" s="7" t="e">
        <v>#N/A</v>
      </c>
    </row>
    <row r="44" spans="1:5" x14ac:dyDescent="0.25">
      <c r="A44" s="3" t="s">
        <v>45</v>
      </c>
      <c r="B44" s="7">
        <v>219.77054915000008</v>
      </c>
      <c r="C44" s="7">
        <v>768.6600000000002</v>
      </c>
      <c r="D44" s="7" t="e">
        <v>#N/A</v>
      </c>
      <c r="E44" s="7" t="e">
        <v>#N/A</v>
      </c>
    </row>
    <row r="45" spans="1:5" x14ac:dyDescent="0.25">
      <c r="A45" s="3" t="s">
        <v>46</v>
      </c>
      <c r="B45" s="7">
        <v>196.13285798999996</v>
      </c>
      <c r="C45" s="7">
        <v>899.94399999999996</v>
      </c>
      <c r="D45" s="7" t="e">
        <v>#N/A</v>
      </c>
      <c r="E45" s="7" t="e">
        <v>#N/A</v>
      </c>
    </row>
    <row r="46" spans="1:5" x14ac:dyDescent="0.25">
      <c r="A46" s="3" t="s">
        <v>47</v>
      </c>
      <c r="B46" s="7">
        <v>219.49215062499999</v>
      </c>
      <c r="C46" s="7">
        <v>993.11999999999989</v>
      </c>
      <c r="D46" s="7" t="e">
        <v>#N/A</v>
      </c>
      <c r="E46" s="7" t="e">
        <v>#N/A</v>
      </c>
    </row>
    <row r="47" spans="1:5" x14ac:dyDescent="0.25">
      <c r="A47" s="3" t="s">
        <v>48</v>
      </c>
      <c r="B47" s="7">
        <v>194.95018120000006</v>
      </c>
      <c r="C47" s="7">
        <v>905.37599999999975</v>
      </c>
      <c r="D47" s="7" t="e">
        <v>#N/A</v>
      </c>
      <c r="E47" s="7" t="e">
        <v>#N/A</v>
      </c>
    </row>
    <row r="48" spans="1:5" x14ac:dyDescent="0.25">
      <c r="A48" s="3" t="s">
        <v>49</v>
      </c>
      <c r="B48" s="7">
        <v>227.13893892999991</v>
      </c>
      <c r="C48" s="7">
        <v>803.90399999999988</v>
      </c>
      <c r="D48" s="7" t="e">
        <v>#N/A</v>
      </c>
      <c r="E48" s="7" t="e">
        <v>#N/A</v>
      </c>
    </row>
    <row r="49" spans="1:5" x14ac:dyDescent="0.25">
      <c r="A49" s="3" t="s">
        <v>50</v>
      </c>
      <c r="B49" s="7">
        <v>197.51270268832454</v>
      </c>
      <c r="C49" s="7">
        <v>930.23999999999967</v>
      </c>
      <c r="D49" s="7" t="e">
        <v>#N/A</v>
      </c>
      <c r="E49" s="7" t="e">
        <v>#N/A</v>
      </c>
    </row>
    <row r="50" spans="1:5" x14ac:dyDescent="0.25">
      <c r="A50" s="3" t="s">
        <v>51</v>
      </c>
      <c r="B50" s="7">
        <v>269.69377523999992</v>
      </c>
      <c r="C50" s="7">
        <v>1047.8910000000001</v>
      </c>
      <c r="D50" s="7" t="e">
        <v>#N/A</v>
      </c>
      <c r="E50" s="7" t="e">
        <v>#N/A</v>
      </c>
    </row>
    <row r="51" spans="1:5" x14ac:dyDescent="0.25">
      <c r="A51" s="3" t="s">
        <v>52</v>
      </c>
      <c r="B51" s="7">
        <v>192.23816021999997</v>
      </c>
      <c r="C51" s="7">
        <v>958.36</v>
      </c>
      <c r="D51" s="7" t="e">
        <v>#N/A</v>
      </c>
      <c r="E51" s="7" t="e">
        <v>#N/A</v>
      </c>
    </row>
    <row r="52" spans="1:5" x14ac:dyDescent="0.25">
      <c r="A52" s="3" t="s">
        <v>53</v>
      </c>
      <c r="B52" s="7">
        <v>226.03213487000002</v>
      </c>
      <c r="C52" s="7">
        <v>823.04499999999985</v>
      </c>
      <c r="D52" s="7" t="e">
        <v>#N/A</v>
      </c>
      <c r="E52" s="7" t="e">
        <v>#N/A</v>
      </c>
    </row>
    <row r="53" spans="1:5" x14ac:dyDescent="0.25">
      <c r="A53" s="3" t="s">
        <v>54</v>
      </c>
      <c r="B53" s="7">
        <v>214.77579921999995</v>
      </c>
      <c r="C53" s="7">
        <v>982.70700000000033</v>
      </c>
      <c r="D53" s="7" t="e">
        <v>#N/A</v>
      </c>
      <c r="E53" s="7" t="e">
        <v>#N/A</v>
      </c>
    </row>
    <row r="54" spans="1:5" x14ac:dyDescent="0.25">
      <c r="A54" s="3" t="s">
        <v>55</v>
      </c>
      <c r="B54" s="7">
        <v>219.08604128999994</v>
      </c>
      <c r="C54" s="7">
        <v>1103.751</v>
      </c>
      <c r="D54" s="7" t="e">
        <v>#N/A</v>
      </c>
      <c r="E54" s="7" t="e">
        <v>#N/A</v>
      </c>
    </row>
    <row r="55" spans="1:5" x14ac:dyDescent="0.25">
      <c r="A55" s="3" t="s">
        <v>56</v>
      </c>
      <c r="B55" s="7">
        <v>214.98853949000002</v>
      </c>
      <c r="C55" s="7">
        <v>1018.4130000000004</v>
      </c>
      <c r="D55" s="7" t="e">
        <v>#N/A</v>
      </c>
      <c r="E55" s="7" t="e">
        <v>#N/A</v>
      </c>
    </row>
    <row r="56" spans="1:5" x14ac:dyDescent="0.25">
      <c r="A56" s="3" t="s">
        <v>57</v>
      </c>
      <c r="B56" s="7">
        <v>240.90676286000004</v>
      </c>
      <c r="C56" s="7">
        <v>900.60300000000007</v>
      </c>
      <c r="D56" s="7" t="e">
        <v>#N/A</v>
      </c>
      <c r="E56" s="7" t="e">
        <v>#N/A</v>
      </c>
    </row>
    <row r="57" spans="1:5" x14ac:dyDescent="0.25">
      <c r="A57" s="3" t="s">
        <v>58</v>
      </c>
      <c r="B57" s="7">
        <v>247.13133455000002</v>
      </c>
      <c r="C57" s="7">
        <v>1044.0540000000001</v>
      </c>
      <c r="D57" s="7" t="e">
        <v>#N/A</v>
      </c>
      <c r="E57" s="7" t="e">
        <v>#N/A</v>
      </c>
    </row>
    <row r="58" spans="1:5" x14ac:dyDescent="0.25">
      <c r="A58" s="3" t="s">
        <v>59</v>
      </c>
      <c r="B58" s="7">
        <v>296.64566717999998</v>
      </c>
      <c r="C58" s="7">
        <v>1099.9000000000003</v>
      </c>
      <c r="D58" s="7" t="e">
        <v>#N/A</v>
      </c>
      <c r="E58" s="7" t="e">
        <v>#N/A</v>
      </c>
    </row>
    <row r="59" spans="1:5" x14ac:dyDescent="0.25">
      <c r="A59" s="3" t="s">
        <v>60</v>
      </c>
      <c r="B59" s="7">
        <v>233.29176717000004</v>
      </c>
      <c r="C59" s="7">
        <v>1112</v>
      </c>
      <c r="D59" s="7" t="e">
        <v>#N/A</v>
      </c>
      <c r="E59" s="7" t="e">
        <v>#N/A</v>
      </c>
    </row>
    <row r="60" spans="1:5" x14ac:dyDescent="0.25">
      <c r="A60" s="3" t="s">
        <v>61</v>
      </c>
      <c r="B60" s="7">
        <v>274.99972166000003</v>
      </c>
      <c r="C60" s="7">
        <v>970.6</v>
      </c>
      <c r="D60" s="7" t="e">
        <v>#N/A</v>
      </c>
      <c r="E60" s="7" t="e">
        <v>#N/A</v>
      </c>
    </row>
    <row r="61" spans="1:5" x14ac:dyDescent="0.25">
      <c r="A61" s="3" t="s">
        <v>62</v>
      </c>
      <c r="B61" s="7">
        <v>294.18089270000002</v>
      </c>
      <c r="C61" s="7">
        <v>1093.4000000000001</v>
      </c>
      <c r="D61" s="7" t="e">
        <v>#N/A</v>
      </c>
      <c r="E61" s="7" t="e">
        <v>#N/A</v>
      </c>
    </row>
    <row r="62" spans="1:5" x14ac:dyDescent="0.25">
      <c r="A62" s="3" t="s">
        <v>63</v>
      </c>
      <c r="B62" s="7">
        <v>333.89969182999999</v>
      </c>
      <c r="C62" s="7">
        <v>1198.1000000000004</v>
      </c>
      <c r="D62" s="7" t="e">
        <v>#N/A</v>
      </c>
      <c r="E62" s="7" t="e">
        <v>#N/A</v>
      </c>
    </row>
    <row r="63" spans="1:5" x14ac:dyDescent="0.25">
      <c r="A63" s="3" t="s">
        <v>64</v>
      </c>
      <c r="B63" s="7">
        <v>251.96613511999999</v>
      </c>
      <c r="C63" s="7">
        <v>1115.4000000000003</v>
      </c>
      <c r="D63" s="7" t="e">
        <v>#N/A</v>
      </c>
      <c r="E63" s="7" t="e">
        <v>#N/A</v>
      </c>
    </row>
    <row r="64" spans="1:5" x14ac:dyDescent="0.25">
      <c r="A64" s="3" t="s">
        <v>65</v>
      </c>
      <c r="B64" s="7">
        <v>415.39691497999996</v>
      </c>
      <c r="C64" s="7">
        <v>995.09999999999968</v>
      </c>
      <c r="D64" s="7" t="e">
        <v>#N/A</v>
      </c>
      <c r="E64" s="7" t="e">
        <v>#N/A</v>
      </c>
    </row>
    <row r="65" spans="1:5" x14ac:dyDescent="0.25">
      <c r="A65" s="3" t="s">
        <v>66</v>
      </c>
      <c r="B65" s="7">
        <v>297.33047496</v>
      </c>
      <c r="C65" s="7">
        <v>1111.3</v>
      </c>
      <c r="D65" s="7" t="e">
        <v>#N/A</v>
      </c>
      <c r="E65" s="7" t="e">
        <v>#N/A</v>
      </c>
    </row>
    <row r="66" spans="1:5" x14ac:dyDescent="0.25">
      <c r="A66" s="3" t="s">
        <v>67</v>
      </c>
      <c r="B66" s="7">
        <v>297.98208963999997</v>
      </c>
      <c r="C66" s="7">
        <v>1225.8126000000002</v>
      </c>
      <c r="D66" s="7" t="e">
        <v>#N/A</v>
      </c>
      <c r="E66" s="7" t="e">
        <v>#N/A</v>
      </c>
    </row>
    <row r="67" spans="1:5" x14ac:dyDescent="0.25">
      <c r="A67" s="3" t="s">
        <v>68</v>
      </c>
      <c r="B67" s="7">
        <v>274.45534877999995</v>
      </c>
      <c r="C67" s="7">
        <v>1179.4591999999998</v>
      </c>
      <c r="D67" s="7" t="e">
        <v>#N/A</v>
      </c>
      <c r="E67" s="7" t="e">
        <v>#N/A</v>
      </c>
    </row>
    <row r="68" spans="1:5" x14ac:dyDescent="0.25">
      <c r="A68" s="3" t="s">
        <v>69</v>
      </c>
      <c r="B68" s="7">
        <v>302.28169444000002</v>
      </c>
      <c r="C68" s="7">
        <v>998.74220000000025</v>
      </c>
      <c r="D68" s="7" t="e">
        <v>#N/A</v>
      </c>
      <c r="E68" s="7" t="e">
        <v>#N/A</v>
      </c>
    </row>
    <row r="69" spans="1:5" x14ac:dyDescent="0.25">
      <c r="A69" s="3" t="s">
        <v>70</v>
      </c>
      <c r="B69" s="7">
        <v>283.76769748999999</v>
      </c>
      <c r="C69" s="7">
        <v>1114.1152000000004</v>
      </c>
      <c r="D69" s="7" t="e">
        <v>#N/A</v>
      </c>
      <c r="E69" s="7" t="e">
        <v>#N/A</v>
      </c>
    </row>
    <row r="70" spans="1:5" x14ac:dyDescent="0.25">
      <c r="A70" s="3" t="s">
        <v>71</v>
      </c>
      <c r="B70" s="7">
        <v>337.41160603999998</v>
      </c>
      <c r="C70" s="7">
        <v>1212.0131999999999</v>
      </c>
      <c r="D70" s="7" t="e">
        <v>#N/A</v>
      </c>
      <c r="E70" s="7" t="e">
        <v>#N/A</v>
      </c>
    </row>
    <row r="71" spans="1:5" x14ac:dyDescent="0.25">
      <c r="A71" s="3" t="s">
        <v>72</v>
      </c>
      <c r="B71" s="7">
        <v>261.12706175000017</v>
      </c>
      <c r="C71" s="7">
        <v>1149.4786999999997</v>
      </c>
      <c r="D71" s="7" t="e">
        <v>#N/A</v>
      </c>
      <c r="E71" s="7" t="e">
        <v>#N/A</v>
      </c>
    </row>
    <row r="72" spans="1:5" x14ac:dyDescent="0.25">
      <c r="A72" s="3" t="s">
        <v>73</v>
      </c>
      <c r="B72" s="7">
        <v>294.12587166999998</v>
      </c>
      <c r="C72" s="7">
        <v>1018.9444999999997</v>
      </c>
      <c r="D72" s="7" t="e">
        <v>#N/A</v>
      </c>
      <c r="E72" s="7" t="e">
        <v>#N/A</v>
      </c>
    </row>
    <row r="73" spans="1:5" x14ac:dyDescent="0.25">
      <c r="A73" s="3" t="s">
        <v>74</v>
      </c>
      <c r="B73" s="7">
        <v>284.93125010000011</v>
      </c>
      <c r="C73" s="7">
        <v>1190.7829999999999</v>
      </c>
      <c r="D73" s="7" t="e">
        <v>#N/A</v>
      </c>
      <c r="E73" s="7" t="e">
        <v>#N/A</v>
      </c>
    </row>
    <row r="74" spans="1:5" x14ac:dyDescent="0.25">
      <c r="A74" s="3" t="s">
        <v>75</v>
      </c>
      <c r="B74" s="7">
        <v>332.23521289999985</v>
      </c>
      <c r="C74" s="7">
        <v>1220.7428999999997</v>
      </c>
      <c r="D74" s="7" t="e">
        <v>#N/A</v>
      </c>
      <c r="E74" s="7" t="e">
        <v>#N/A</v>
      </c>
    </row>
    <row r="75" spans="1:5" x14ac:dyDescent="0.25">
      <c r="A75" s="3" t="s">
        <v>76</v>
      </c>
      <c r="B75" s="7">
        <v>260.54529045999988</v>
      </c>
      <c r="C75" s="7">
        <v>1199.9987999999998</v>
      </c>
      <c r="D75" s="7" t="e">
        <v>#N/A</v>
      </c>
      <c r="E75" s="7" t="e">
        <v>#N/A</v>
      </c>
    </row>
    <row r="76" spans="1:5" x14ac:dyDescent="0.25">
      <c r="A76" s="3" t="s">
        <v>77</v>
      </c>
      <c r="B76" s="7">
        <v>319.55287104896655</v>
      </c>
      <c r="C76" s="7">
        <v>1024.0424999999998</v>
      </c>
      <c r="D76" s="7" t="e">
        <v>#N/A</v>
      </c>
      <c r="E76" s="7" t="e">
        <v>#N/A</v>
      </c>
    </row>
    <row r="77" spans="1:5" x14ac:dyDescent="0.25">
      <c r="A77" s="3" t="s">
        <v>78</v>
      </c>
      <c r="B77" s="7">
        <v>308.94256396999987</v>
      </c>
      <c r="C77" s="7">
        <v>1186.7309999999995</v>
      </c>
      <c r="D77" s="7" t="e">
        <v>#N/A</v>
      </c>
      <c r="E77" s="7" t="e">
        <v>#N/A</v>
      </c>
    </row>
    <row r="78" spans="1:5" x14ac:dyDescent="0.25">
      <c r="A78" s="3" t="s">
        <v>79</v>
      </c>
      <c r="B78" s="7">
        <v>337.59399941000009</v>
      </c>
      <c r="C78" s="7">
        <v>1295.4327999999998</v>
      </c>
      <c r="D78" s="7" t="e">
        <v>#N/A</v>
      </c>
      <c r="E78" s="7" t="e">
        <v>#N/A</v>
      </c>
    </row>
    <row r="79" spans="1:5" x14ac:dyDescent="0.25">
      <c r="A79" s="3" t="s">
        <v>80</v>
      </c>
      <c r="B79" s="7">
        <v>306.20462274999988</v>
      </c>
      <c r="C79" s="7">
        <v>1239.9924000000001</v>
      </c>
      <c r="D79" s="7" t="e">
        <v>#N/A</v>
      </c>
      <c r="E79" s="7" t="e">
        <v>#N/A</v>
      </c>
    </row>
    <row r="80" spans="1:5" x14ac:dyDescent="0.25">
      <c r="A80" s="3" t="s">
        <v>81</v>
      </c>
      <c r="B80" s="7">
        <v>340.1333117800001</v>
      </c>
      <c r="C80" s="7">
        <v>1079.3519999999996</v>
      </c>
      <c r="D80" s="7" t="e">
        <v>#N/A</v>
      </c>
      <c r="E80" s="7" t="e">
        <v>#N/A</v>
      </c>
    </row>
    <row r="81" spans="1:5" x14ac:dyDescent="0.25">
      <c r="A81" s="3" t="s">
        <v>82</v>
      </c>
      <c r="B81" s="7">
        <v>322.73791441999987</v>
      </c>
      <c r="C81" s="7">
        <v>1220.1095999999998</v>
      </c>
      <c r="D81" s="7" t="e">
        <v>#N/A</v>
      </c>
      <c r="E81" s="7" t="e">
        <v>#N/A</v>
      </c>
    </row>
    <row r="82" spans="1:5" x14ac:dyDescent="0.25">
      <c r="A82" s="3" t="s">
        <v>83</v>
      </c>
      <c r="B82" s="7">
        <v>377.62918247999988</v>
      </c>
      <c r="C82" s="7">
        <v>1265.077</v>
      </c>
      <c r="D82" s="7" t="e">
        <v>#N/A</v>
      </c>
      <c r="E82" s="7" t="e">
        <v>#N/A</v>
      </c>
    </row>
    <row r="83" spans="1:5" x14ac:dyDescent="0.25">
      <c r="A83" s="3" t="s">
        <v>84</v>
      </c>
      <c r="B83" s="7">
        <v>306.25092158000012</v>
      </c>
      <c r="C83" s="7">
        <v>931.40850000000023</v>
      </c>
      <c r="D83" s="7" t="e">
        <v>#N/A</v>
      </c>
      <c r="E83" s="7" t="e">
        <v>#N/A</v>
      </c>
    </row>
    <row r="84" spans="1:5" x14ac:dyDescent="0.25">
      <c r="A84" s="3" t="s">
        <v>85</v>
      </c>
      <c r="B84" s="7">
        <v>332.57947781000001</v>
      </c>
      <c r="C84" s="7">
        <v>913.01650000000018</v>
      </c>
      <c r="D84" s="7" t="e">
        <v>#N/A</v>
      </c>
      <c r="E84" s="7" t="e">
        <v>#N/A</v>
      </c>
    </row>
    <row r="85" spans="1:5" x14ac:dyDescent="0.25">
      <c r="A85" s="3" t="s">
        <v>86</v>
      </c>
      <c r="B85" s="7">
        <v>336.05300504999997</v>
      </c>
      <c r="C85" s="7">
        <v>1050.0160000000003</v>
      </c>
      <c r="D85" s="7" t="e">
        <v>#N/A</v>
      </c>
      <c r="E85" s="7" t="e">
        <v>#N/A</v>
      </c>
    </row>
    <row r="86" spans="1:5" x14ac:dyDescent="0.25">
      <c r="A86" s="3" t="s">
        <v>87</v>
      </c>
      <c r="B86" s="7">
        <v>305.17858697999998</v>
      </c>
      <c r="C86" s="7">
        <v>1298.9650000000001</v>
      </c>
      <c r="D86" s="7" t="e">
        <v>#N/A</v>
      </c>
      <c r="E86" s="7" t="e">
        <v>#N/A</v>
      </c>
    </row>
    <row r="87" spans="1:5" x14ac:dyDescent="0.25">
      <c r="A87" s="3" t="s">
        <v>88</v>
      </c>
      <c r="B87" s="7">
        <v>265.89060708</v>
      </c>
      <c r="C87" s="7">
        <v>1259.6155999999994</v>
      </c>
      <c r="D87" s="7" t="e">
        <v>#N/A</v>
      </c>
      <c r="E87" s="7" t="e">
        <v>#N/A</v>
      </c>
    </row>
    <row r="88" spans="1:5" x14ac:dyDescent="0.25">
      <c r="A88" s="3" t="s">
        <v>89</v>
      </c>
      <c r="B88" s="7">
        <v>278.23636328000009</v>
      </c>
      <c r="C88" s="7">
        <v>1122.8709999999996</v>
      </c>
      <c r="D88" s="7" t="e">
        <v>#N/A</v>
      </c>
      <c r="E88" s="7" t="e">
        <v>#N/A</v>
      </c>
    </row>
    <row r="89" spans="1:5" x14ac:dyDescent="0.25">
      <c r="A89" s="3" t="s">
        <v>90</v>
      </c>
      <c r="B89" s="7">
        <v>318.75571195999993</v>
      </c>
      <c r="C89" s="7">
        <v>1303.3130000000003</v>
      </c>
      <c r="D89" s="7" t="e">
        <v>#N/A</v>
      </c>
      <c r="E89" s="7" t="e">
        <v>#N/A</v>
      </c>
    </row>
    <row r="90" spans="1:5" x14ac:dyDescent="0.25">
      <c r="A90" s="3" t="s">
        <v>91</v>
      </c>
      <c r="B90" s="7">
        <v>335.50115602</v>
      </c>
      <c r="C90" s="7">
        <v>1404.7919999999999</v>
      </c>
      <c r="D90" s="7" t="e">
        <v>#N/A</v>
      </c>
      <c r="E90" s="7" t="e">
        <v>#N/A</v>
      </c>
    </row>
    <row r="91" spans="1:5" x14ac:dyDescent="0.25">
      <c r="A91" s="3" t="s">
        <v>92</v>
      </c>
      <c r="B91" s="7">
        <v>269.24254614999995</v>
      </c>
      <c r="C91" s="7">
        <v>1431.2790000000002</v>
      </c>
      <c r="D91" s="7">
        <f>B91</f>
        <v>269.24254614999995</v>
      </c>
      <c r="E91" s="7">
        <f>B91</f>
        <v>269.24254614999995</v>
      </c>
    </row>
    <row r="92" spans="1:5" x14ac:dyDescent="0.25">
      <c r="A92" s="4" t="s">
        <v>93</v>
      </c>
      <c r="B92" s="9">
        <v>317.07700296224954</v>
      </c>
      <c r="C92" s="9">
        <v>1324.7584134103458</v>
      </c>
      <c r="D92" s="10">
        <f>B92-(_xlfn.STDEV.P(B2:B91)/2)</f>
        <v>282.13980380593568</v>
      </c>
      <c r="E92" s="10">
        <f>B92+(_xlfn.STDEV.P(B2:B91)/2)</f>
        <v>352.01420211856339</v>
      </c>
    </row>
    <row r="93" spans="1:5" x14ac:dyDescent="0.25">
      <c r="A93" s="4" t="s">
        <v>94</v>
      </c>
      <c r="B93" s="9">
        <v>294.783662395541</v>
      </c>
      <c r="C93" s="9">
        <v>1414.7207594150343</v>
      </c>
      <c r="D93" s="10">
        <f>B93-(_xlfn.STDEV.P(B3:B92)/2)</f>
        <v>259.69803860906188</v>
      </c>
      <c r="E93" s="10">
        <f t="shared" ref="E93:E105" si="0">B93+(_xlfn.STDEV.P(B3:B92)/2)</f>
        <v>329.86928618202012</v>
      </c>
    </row>
    <row r="94" spans="1:5" x14ac:dyDescent="0.25">
      <c r="A94" s="4" t="s">
        <v>95</v>
      </c>
      <c r="B94" s="9">
        <v>324.37688435680872</v>
      </c>
      <c r="C94" s="9">
        <v>1466.3120259807959</v>
      </c>
      <c r="D94" s="10">
        <f>B94-(_xlfn.STDEV.P(B4:B93)/2)</f>
        <v>289.71546370032479</v>
      </c>
      <c r="E94" s="10">
        <f t="shared" si="0"/>
        <v>359.03830501329264</v>
      </c>
    </row>
    <row r="95" spans="1:5" x14ac:dyDescent="0.25">
      <c r="A95" s="4" t="s">
        <v>96</v>
      </c>
      <c r="B95" s="9">
        <v>301.76562318042187</v>
      </c>
      <c r="C95" s="9">
        <v>1455.3241449955442</v>
      </c>
      <c r="D95" s="10">
        <f t="shared" ref="D95:D105" si="1">B95-(_xlfn.STDEV.P(B5:B94)/2)</f>
        <v>267.31086567706149</v>
      </c>
      <c r="E95" s="10">
        <f t="shared" si="0"/>
        <v>336.22038068378225</v>
      </c>
    </row>
    <row r="96" spans="1:5" x14ac:dyDescent="0.25">
      <c r="A96" s="4" t="s">
        <v>100</v>
      </c>
      <c r="B96" s="9">
        <v>315.08229172231944</v>
      </c>
      <c r="C96" s="9">
        <v>1414.9347900652294</v>
      </c>
      <c r="D96" s="10">
        <f t="shared" si="1"/>
        <v>280.7400276541735</v>
      </c>
      <c r="E96" s="10">
        <f t="shared" si="0"/>
        <v>349.42455579046538</v>
      </c>
    </row>
    <row r="97" spans="1:5" x14ac:dyDescent="0.25">
      <c r="A97" s="4" t="s">
        <v>97</v>
      </c>
      <c r="B97" s="9">
        <v>318.5608657127446</v>
      </c>
      <c r="C97" s="9">
        <v>1476.3708116318528</v>
      </c>
      <c r="D97" s="10">
        <f t="shared" si="1"/>
        <v>284.26807932389903</v>
      </c>
      <c r="E97" s="10">
        <f t="shared" si="0"/>
        <v>352.85365210159017</v>
      </c>
    </row>
    <row r="98" spans="1:5" x14ac:dyDescent="0.25">
      <c r="A98" s="4" t="s">
        <v>98</v>
      </c>
      <c r="B98" s="9">
        <v>326.58475964464105</v>
      </c>
      <c r="C98" s="9">
        <v>1522.8021229318013</v>
      </c>
      <c r="D98" s="10">
        <f t="shared" si="1"/>
        <v>292.42071405075478</v>
      </c>
      <c r="E98" s="10">
        <f t="shared" si="0"/>
        <v>360.74880523852732</v>
      </c>
    </row>
    <row r="99" spans="1:5" x14ac:dyDescent="0.25">
      <c r="A99" s="4" t="s">
        <v>99</v>
      </c>
      <c r="B99" s="9">
        <v>320.11648228957733</v>
      </c>
      <c r="C99" s="9">
        <v>1505.141378564248</v>
      </c>
      <c r="D99" s="10">
        <f t="shared" si="1"/>
        <v>285.91156171847268</v>
      </c>
      <c r="E99" s="10">
        <f t="shared" si="0"/>
        <v>354.32140286068199</v>
      </c>
    </row>
    <row r="100" spans="1:5" x14ac:dyDescent="0.25">
      <c r="A100" s="4" t="s">
        <v>101</v>
      </c>
      <c r="B100" s="9">
        <v>326.28483667362201</v>
      </c>
      <c r="C100" s="9">
        <v>1493.5400096730791</v>
      </c>
      <c r="D100" s="10">
        <f t="shared" si="1"/>
        <v>292.29115597775632</v>
      </c>
      <c r="E100" s="10">
        <f t="shared" si="0"/>
        <v>360.2785173694877</v>
      </c>
    </row>
    <row r="101" spans="1:5" x14ac:dyDescent="0.25">
      <c r="A101" s="4" t="s">
        <v>102</v>
      </c>
      <c r="B101" s="9">
        <v>333.4720406694762</v>
      </c>
      <c r="C101" s="9">
        <v>1544.1736960939913</v>
      </c>
      <c r="D101" s="10">
        <f t="shared" si="1"/>
        <v>299.44348455329583</v>
      </c>
      <c r="E101" s="10">
        <f t="shared" si="0"/>
        <v>367.50059678565657</v>
      </c>
    </row>
    <row r="102" spans="1:5" x14ac:dyDescent="0.25">
      <c r="A102" s="4" t="s">
        <v>103</v>
      </c>
      <c r="B102" s="9">
        <v>336.67091518762487</v>
      </c>
      <c r="C102" s="9">
        <v>1578.6387778681119</v>
      </c>
      <c r="D102" s="10">
        <f t="shared" si="1"/>
        <v>302.98189869162184</v>
      </c>
      <c r="E102" s="10">
        <f t="shared" si="0"/>
        <v>370.35993168362791</v>
      </c>
    </row>
    <row r="103" spans="1:5" x14ac:dyDescent="0.25">
      <c r="A103" s="4" t="s">
        <v>104</v>
      </c>
      <c r="B103" s="9">
        <v>335.03063455112562</v>
      </c>
      <c r="C103" s="9">
        <v>1566.1373110781688</v>
      </c>
      <c r="D103" s="10">
        <f t="shared" si="1"/>
        <v>301.41793759457664</v>
      </c>
      <c r="E103" s="10">
        <f t="shared" si="0"/>
        <v>368.64333150767459</v>
      </c>
    </row>
    <row r="104" spans="1:5" x14ac:dyDescent="0.25">
      <c r="A104" s="4" t="s">
        <v>105</v>
      </c>
      <c r="B104" s="9">
        <v>340.22087834394409</v>
      </c>
      <c r="C104" s="9">
        <v>1569.7799318041268</v>
      </c>
      <c r="D104" s="10">
        <f t="shared" si="1"/>
        <v>306.69753307005851</v>
      </c>
      <c r="E104" s="10">
        <f t="shared" si="0"/>
        <v>373.74422361782968</v>
      </c>
    </row>
    <row r="105" spans="1:5" x14ac:dyDescent="0.25">
      <c r="A105" s="4" t="s">
        <v>106</v>
      </c>
      <c r="B105" s="9">
        <v>346.93322371549465</v>
      </c>
      <c r="C105" s="9">
        <v>1613.223281644945</v>
      </c>
      <c r="D105" s="10">
        <f t="shared" si="1"/>
        <v>313.42653711959224</v>
      </c>
      <c r="E105" s="10">
        <f t="shared" si="0"/>
        <v>380.43991031139706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DE25F-4940-44D7-8659-54912D442C92}">
  <dimension ref="A1:E27"/>
  <sheetViews>
    <sheetView tabSelected="1" workbookViewId="0">
      <selection sqref="A1:E27"/>
    </sheetView>
  </sheetViews>
  <sheetFormatPr defaultRowHeight="15" x14ac:dyDescent="0.25"/>
  <cols>
    <col min="2" max="2" width="16.140625" bestFit="1" customWidth="1"/>
    <col min="3" max="3" width="24" bestFit="1" customWidth="1"/>
    <col min="4" max="4" width="19.28515625" bestFit="1" customWidth="1"/>
    <col min="5" max="5" width="16.85546875" bestFit="1" customWidth="1"/>
  </cols>
  <sheetData>
    <row r="1" spans="1:5" x14ac:dyDescent="0.25">
      <c r="A1" s="14" t="s">
        <v>113</v>
      </c>
      <c r="B1" s="14" t="s">
        <v>114</v>
      </c>
      <c r="C1" s="14" t="s">
        <v>110</v>
      </c>
      <c r="D1" s="14" t="s">
        <v>111</v>
      </c>
      <c r="E1" s="14" t="s">
        <v>112</v>
      </c>
    </row>
    <row r="2" spans="1:5" x14ac:dyDescent="0.25">
      <c r="A2" s="3">
        <v>2000</v>
      </c>
      <c r="B2" s="15">
        <f>SUM('Revenue Current'!$B$2:$B$5)</f>
        <v>349.79400000000004</v>
      </c>
      <c r="C2" s="15">
        <f>SUM('Total Revenue and Grants'!$B$2:$B$5)</f>
        <v>415.96800000000007</v>
      </c>
      <c r="D2" s="15">
        <f>SUM('Expenditure Current'!$B$2:$B$5)</f>
        <v>308.36500000000001</v>
      </c>
      <c r="E2" s="15">
        <f>SUM('Total Expenditure'!$B$2:$B$5)</f>
        <v>541.71800000000007</v>
      </c>
    </row>
    <row r="3" spans="1:5" x14ac:dyDescent="0.25">
      <c r="A3" s="3">
        <v>2001</v>
      </c>
      <c r="B3" s="15">
        <f>SUM('Revenue Current'!$B$6:$B$9)</f>
        <v>372.053</v>
      </c>
      <c r="C3" s="15">
        <f>SUM('Total Revenue and Grants'!$B$6:$B$9)</f>
        <v>458.64500000000004</v>
      </c>
      <c r="D3" s="15">
        <f>SUM('Expenditure Current'!$B$6:$B$9)</f>
        <v>333.66499999999996</v>
      </c>
      <c r="E3" s="15">
        <f>SUM('Total Expenditure'!$B$6:$B$9)</f>
        <v>589.16600000000005</v>
      </c>
    </row>
    <row r="4" spans="1:5" x14ac:dyDescent="0.25">
      <c r="A4" s="3">
        <v>2002</v>
      </c>
      <c r="B4" s="15">
        <f>SUM('Revenue Current'!$B$10:$B$13)</f>
        <v>425.75700000000006</v>
      </c>
      <c r="C4" s="15">
        <f>SUM('Total Revenue and Grants'!$B$10:$B$13)</f>
        <v>478.92700000000002</v>
      </c>
      <c r="D4" s="15">
        <f>SUM('Expenditure Current'!$B$10:$B$13)</f>
        <v>333.44300000000004</v>
      </c>
      <c r="E4" s="15">
        <f>SUM('Total Expenditure'!$B$10:$B$13)</f>
        <v>593.75200000000007</v>
      </c>
    </row>
    <row r="5" spans="1:5" x14ac:dyDescent="0.25">
      <c r="A5" s="3">
        <v>2003</v>
      </c>
      <c r="B5" s="15">
        <f>SUM('Revenue Current'!$B$14:$B$17)</f>
        <v>421.82199999999995</v>
      </c>
      <c r="C5" s="15">
        <f>SUM('Total Revenue and Grants'!$B$14:$B$17)</f>
        <v>453.036</v>
      </c>
      <c r="D5" s="15">
        <f>SUM('Revenue Current'!$B$14:$B$17)</f>
        <v>421.82199999999995</v>
      </c>
      <c r="E5" s="15">
        <f>SUM('Total Expenditure'!$B$14:$B$17)</f>
        <v>627.47</v>
      </c>
    </row>
    <row r="6" spans="1:5" x14ac:dyDescent="0.25">
      <c r="A6" s="3">
        <v>2004</v>
      </c>
      <c r="B6" s="15">
        <f>SUM('Revenue Current'!$B$18:$B$21)</f>
        <v>461.99299999999994</v>
      </c>
      <c r="C6" s="15">
        <f>SUM('Total Revenue and Grants'!$B$18:$B$21)</f>
        <v>519.16999999999985</v>
      </c>
      <c r="D6" s="15">
        <f>SUM('Expenditure Current'!$B$18:$B$21)</f>
        <v>467.68400000000008</v>
      </c>
      <c r="E6" s="15">
        <f>SUM('Total Expenditure'!$B$18:$B$21)</f>
        <v>647.3130000000001</v>
      </c>
    </row>
    <row r="7" spans="1:5" x14ac:dyDescent="0.25">
      <c r="A7" s="3">
        <v>2005</v>
      </c>
      <c r="B7" s="15">
        <f>SUM('Revenue Current'!$B$22:$B$25)</f>
        <v>511.47</v>
      </c>
      <c r="C7" s="15">
        <f>SUM('Total Revenue and Grants'!$B$22:$B$25)</f>
        <v>531.93999999999994</v>
      </c>
      <c r="D7" s="15">
        <f>SUM('Expenditure Current'!$B$22:$B$25)</f>
        <v>561.15100000000007</v>
      </c>
      <c r="E7" s="15">
        <f>SUM('Total Expenditure'!$B$22:$B$25)</f>
        <v>684.23900000000026</v>
      </c>
    </row>
    <row r="8" spans="1:5" x14ac:dyDescent="0.25">
      <c r="A8" s="3">
        <v>2006</v>
      </c>
      <c r="B8" s="15">
        <f>SUM('Revenue Current'!$B$26:$B$29)</f>
        <v>565.94900000000007</v>
      </c>
      <c r="C8" s="15">
        <f>SUM('Total Revenue and Grants'!$B$26:$B$29)</f>
        <v>601.21699999999987</v>
      </c>
      <c r="D8" s="15">
        <f>SUM('Expenditure Current'!$B$26:$B$29)</f>
        <v>550.83300000000008</v>
      </c>
      <c r="E8" s="15">
        <f>SUM('Total Expenditure'!$B$26:$B$29)</f>
        <v>648.57799999999986</v>
      </c>
    </row>
    <row r="9" spans="1:5" x14ac:dyDescent="0.25">
      <c r="A9" s="3">
        <v>2007</v>
      </c>
      <c r="B9" s="15">
        <f>SUM('Revenue Current'!$B$30:$B$33)</f>
        <v>651.46500000000003</v>
      </c>
      <c r="C9" s="15">
        <f>SUM('Total Revenue and Grants'!$B$30:$B$33)</f>
        <v>765.66599999999983</v>
      </c>
      <c r="D9" s="15">
        <f>SUM('Expenditure Current'!$B$30:$B$33)</f>
        <v>636.11899999999991</v>
      </c>
      <c r="E9" s="15">
        <f>SUM('Total Expenditure'!$B$30:$B$33)</f>
        <v>796.505</v>
      </c>
    </row>
    <row r="10" spans="1:5" x14ac:dyDescent="0.25">
      <c r="A10" s="3">
        <v>2008</v>
      </c>
      <c r="B10" s="15">
        <f>SUM('Revenue Current'!$B$34:$B$37)</f>
        <v>732.34400000000005</v>
      </c>
      <c r="C10" s="15">
        <f>SUM('Total Revenue and Grants'!$B$34:$B$37)</f>
        <v>803.64199999999983</v>
      </c>
      <c r="D10" s="15">
        <f>SUM('Expenditure Current'!$B$34:$B$37)</f>
        <v>617.85900000000004</v>
      </c>
      <c r="E10" s="15">
        <f>SUM('Total Expenditure'!$B$34:$B$37)</f>
        <v>759.46199999999999</v>
      </c>
    </row>
    <row r="11" spans="1:5" x14ac:dyDescent="0.25">
      <c r="A11" s="3">
        <v>2009</v>
      </c>
      <c r="B11" s="15">
        <f>SUM('Revenue Current'!$B$38:$B$41)</f>
        <v>660.27417198000001</v>
      </c>
      <c r="C11" s="15">
        <f>SUM('Total Revenue and Grants'!$B$38:$B$41)</f>
        <v>699.02092215000027</v>
      </c>
      <c r="D11" s="15">
        <f>SUM('Expenditure Current'!$B$38:$B$41)</f>
        <v>662.06571777000011</v>
      </c>
      <c r="E11" s="15">
        <f>SUM('Total Expenditure'!$B$38:$B$41)</f>
        <v>775.39628517000006</v>
      </c>
    </row>
    <row r="12" spans="1:5" x14ac:dyDescent="0.25">
      <c r="A12" s="3">
        <v>2010</v>
      </c>
      <c r="B12" s="15">
        <f>SUM('Revenue Current'!$B$42:$B$45)</f>
        <v>753.76814981488076</v>
      </c>
      <c r="C12" s="15">
        <f>SUM('Total Revenue and Grants'!$B$42:$B$45)</f>
        <v>769.52165413488069</v>
      </c>
      <c r="D12" s="15">
        <f>SUM('Expenditure Current'!$B$42:$B$45)</f>
        <v>682.7342226999998</v>
      </c>
      <c r="E12" s="15">
        <f>SUM('Total Expenditure'!$B$42:$B$45)</f>
        <v>815.86431811</v>
      </c>
    </row>
    <row r="13" spans="1:5" x14ac:dyDescent="0.25">
      <c r="A13" s="3">
        <v>2011</v>
      </c>
      <c r="B13" s="15">
        <f>SUM('Revenue Current'!$B$46:$B$49)</f>
        <v>786.98607629000003</v>
      </c>
      <c r="C13" s="15">
        <f>SUM('Total Revenue and Grants'!$B$46:$B$49)</f>
        <v>816.18445980000013</v>
      </c>
      <c r="D13" s="15">
        <f>SUM('Expenditure Current'!$B$46:$B$49)</f>
        <v>717.37962724332453</v>
      </c>
      <c r="E13" s="15">
        <f>SUM('Total Expenditure'!$B$46:$B$49)</f>
        <v>839.09397344332456</v>
      </c>
    </row>
    <row r="14" spans="1:5" x14ac:dyDescent="0.25">
      <c r="A14" s="3">
        <v>2012</v>
      </c>
      <c r="B14" s="15">
        <f>SUM('Revenue Current'!$B$50:$B$53)</f>
        <v>825.60152360000006</v>
      </c>
      <c r="C14" s="15">
        <f>SUM('Total Revenue and Grants'!$B$50:$B$53)</f>
        <v>877.60812219000002</v>
      </c>
      <c r="D14" s="15">
        <f>SUM('Expenditure Current'!$B$50:$B$53)</f>
        <v>740.84018700999991</v>
      </c>
      <c r="E14" s="15">
        <f>SUM('Total Expenditure'!$B$50:$B$53)</f>
        <v>902.73986954999987</v>
      </c>
    </row>
    <row r="15" spans="1:5" x14ac:dyDescent="0.25">
      <c r="A15" s="3">
        <v>2013</v>
      </c>
      <c r="B15" s="15">
        <f>SUM('Revenue Current'!$B$54:$B$57)</f>
        <v>851.58038990000011</v>
      </c>
      <c r="C15" s="15">
        <f>SUM('Total Revenue and Grants'!$B$54:$B$57)</f>
        <v>884.94116020000001</v>
      </c>
      <c r="D15" s="15">
        <f>SUM('Expenditure Current'!$B$54:$B$57)</f>
        <v>743.62251662000006</v>
      </c>
      <c r="E15" s="15">
        <f>SUM('Total Expenditure'!$B$54:$B$57)</f>
        <v>922.11267819</v>
      </c>
    </row>
    <row r="16" spans="1:5" x14ac:dyDescent="0.25">
      <c r="A16" s="3">
        <v>2014</v>
      </c>
      <c r="B16" s="15">
        <f>SUM('Revenue Current'!$B$58:$B$61)</f>
        <v>911.66845306099981</v>
      </c>
      <c r="C16" s="15">
        <f>SUM('Total Revenue and Grants'!$B$58:$B$61)</f>
        <v>1000.364199651</v>
      </c>
      <c r="D16" s="15">
        <f>SUM('Expenditure Current'!$B$58:$B$61)</f>
        <v>817.57029699999998</v>
      </c>
      <c r="E16" s="15">
        <f>SUM('Total Expenditure'!$B$58:$B$61)</f>
        <v>1099.11804871</v>
      </c>
    </row>
    <row r="17" spans="1:5" x14ac:dyDescent="0.25">
      <c r="A17" s="3">
        <v>2015</v>
      </c>
      <c r="B17" s="15">
        <f>SUM('Revenue Current'!$B$62:$B$65)</f>
        <v>993.98549002000016</v>
      </c>
      <c r="C17" s="15">
        <f>SUM('Total Revenue and Grants'!$B$62:$B$65)</f>
        <v>1022.2913205299997</v>
      </c>
      <c r="D17" s="15">
        <f>SUM('Expenditure Current'!$B$62:$B$65)</f>
        <v>893.99033670000017</v>
      </c>
      <c r="E17" s="15">
        <f>SUM('Total Expenditure'!$B$62:$B$65)</f>
        <v>1298.5932168899999</v>
      </c>
    </row>
    <row r="18" spans="1:5" x14ac:dyDescent="0.25">
      <c r="A18" s="3">
        <v>2016</v>
      </c>
      <c r="B18" s="15">
        <f>SUM('Revenue Current'!$B$66:$B$69)</f>
        <v>1002.5766254499999</v>
      </c>
      <c r="C18" s="15">
        <f>SUM('Total Revenue and Grants'!$B$66:$B$69)</f>
        <v>1039.4190527299997</v>
      </c>
      <c r="D18" s="15">
        <f>SUM('Expenditure Current'!$B$66:$B$69)</f>
        <v>950.94175564000011</v>
      </c>
      <c r="E18" s="15">
        <f>SUM('Total Expenditure'!$B$66:$B$69)</f>
        <v>1158.48683035</v>
      </c>
    </row>
    <row r="19" spans="1:5" x14ac:dyDescent="0.25">
      <c r="A19" s="3">
        <v>2017</v>
      </c>
      <c r="B19" s="15">
        <f>SUM('Revenue Current'!$B$70:$B$73)</f>
        <v>1047.93041249</v>
      </c>
      <c r="C19" s="15">
        <f>SUM('Total Revenue and Grants'!$B$70:$B$73)</f>
        <v>1074.2325688299998</v>
      </c>
      <c r="D19" s="15">
        <f>SUM('Expenditure Current'!$B$70:$B$73)</f>
        <v>1005.8275970499998</v>
      </c>
      <c r="E19" s="15">
        <f>SUM('Total Expenditure'!$B$70:$B$73)</f>
        <v>1177.5957895600002</v>
      </c>
    </row>
    <row r="20" spans="1:5" x14ac:dyDescent="0.25">
      <c r="A20" s="3">
        <v>2018</v>
      </c>
      <c r="B20" s="15">
        <f>SUM('Revenue Current'!$B$74:$B$77)</f>
        <v>1139.3689157599999</v>
      </c>
      <c r="C20" s="15">
        <f>SUM('Total Revenue and Grants'!$B$74:$B$77)</f>
        <v>1193.7030679899999</v>
      </c>
      <c r="D20" s="15">
        <f>SUM('Expenditure Current'!$B$74:$B$77)</f>
        <v>1052.8508957189663</v>
      </c>
      <c r="E20" s="15">
        <f>SUM('Total Expenditure'!$B$74:$B$77)</f>
        <v>1221.2759383789662</v>
      </c>
    </row>
    <row r="21" spans="1:5" x14ac:dyDescent="0.25">
      <c r="A21" s="3">
        <v>2019</v>
      </c>
      <c r="B21" s="15">
        <f>SUM('Revenue Current'!$B$78:$B$81)</f>
        <v>1147.6998944599998</v>
      </c>
      <c r="C21" s="15">
        <f>SUM('Total Revenue and Grants'!$B$78:$B$81)</f>
        <v>1176.3436359100001</v>
      </c>
      <c r="D21" s="15">
        <f>SUM('Expenditure Current'!$B$78:$B$81)</f>
        <v>1084.5036878800001</v>
      </c>
      <c r="E21" s="15">
        <f>SUM('Total Expenditure'!$B$78:$B$81)</f>
        <v>1306.6698483599998</v>
      </c>
    </row>
    <row r="22" spans="1:5" x14ac:dyDescent="0.25">
      <c r="A22" s="3">
        <v>2020</v>
      </c>
      <c r="B22" s="15">
        <f>SUM('Revenue Current'!$B$82:$B$85)</f>
        <v>944.22107749999998</v>
      </c>
      <c r="C22" s="15">
        <f>SUM('Total Revenue and Grants'!$B$82:$B$85)</f>
        <v>986.58527310999978</v>
      </c>
      <c r="D22" s="15">
        <f>SUM('Expenditure Current'!$B$82:$B$85)</f>
        <v>1007.37851484</v>
      </c>
      <c r="E22" s="15">
        <f>SUM('Total Expenditure'!$B$82:$B$85)</f>
        <v>1352.5125869199999</v>
      </c>
    </row>
    <row r="23" spans="1:5" x14ac:dyDescent="0.25">
      <c r="A23" s="3">
        <v>2021</v>
      </c>
      <c r="B23" s="15">
        <f>SUM('Revenue Current'!$B$86:$B$89)</f>
        <v>1081.9198835100001</v>
      </c>
      <c r="C23" s="15">
        <f>SUM('Total Revenue and Grants'!$B$86:$B$89)</f>
        <v>1100.5553590000002</v>
      </c>
      <c r="D23" s="15">
        <f>SUM('Expenditure Current'!$B$86:$B$89)</f>
        <v>933.91422257000011</v>
      </c>
      <c r="E23" s="15">
        <f>SUM('Total Expenditure'!$B$86:$B$89)</f>
        <v>1168.0612693</v>
      </c>
    </row>
    <row r="24" spans="1:5" x14ac:dyDescent="0.25">
      <c r="A24" s="4">
        <v>2022</v>
      </c>
      <c r="B24" s="10">
        <f>SUM('Revenue Current'!$B$90:$B$93)</f>
        <v>1215.5774458772098</v>
      </c>
      <c r="C24" s="10">
        <f>SUM('Total Revenue and Grants'!$B$90:$B$93)</f>
        <v>1224.7405026134306</v>
      </c>
      <c r="D24" s="10">
        <f>SUM('Expenditure Current'!$B$90:$B$93)</f>
        <v>948.26605525757611</v>
      </c>
      <c r="E24" s="10">
        <f>SUM('Total Expenditure'!$B$90:$B$93)</f>
        <v>1216.6043675277906</v>
      </c>
    </row>
    <row r="25" spans="1:5" x14ac:dyDescent="0.25">
      <c r="A25" s="4">
        <v>2023</v>
      </c>
      <c r="B25" s="10">
        <f>SUM('Revenue Current'!$B$94:$B$97)</f>
        <v>1270.3620312106525</v>
      </c>
      <c r="C25" s="10">
        <f>SUM('Total Revenue and Grants'!$B$94:$B$97)</f>
        <v>1289.564558095261</v>
      </c>
      <c r="D25" s="10">
        <f>SUM('Expenditure Current'!$B$94:$B$97)</f>
        <v>986.58864716687549</v>
      </c>
      <c r="E25" s="10">
        <f>SUM('Total Expenditure'!$B$94:$B$97)</f>
        <v>1259.7856649722946</v>
      </c>
    </row>
    <row r="26" spans="1:5" x14ac:dyDescent="0.25">
      <c r="A26" s="4">
        <v>2024</v>
      </c>
      <c r="B26" s="10">
        <f>SUM('Revenue Current'!$B$98:$B$101)</f>
        <v>1343.1556196759075</v>
      </c>
      <c r="C26" s="10">
        <f>SUM('Total Revenue and Grants'!$B$98:$B$101)</f>
        <v>1356.6039022249129</v>
      </c>
      <c r="D26" s="10">
        <f>SUM('Expenditure Current'!$B$98:$B$101)</f>
        <v>1032.5818080236663</v>
      </c>
      <c r="E26" s="10">
        <f>SUM('Total Expenditure'!$B$98:$B$101)</f>
        <v>1306.4581192773167</v>
      </c>
    </row>
    <row r="27" spans="1:5" x14ac:dyDescent="0.25">
      <c r="A27" s="4">
        <v>2025</v>
      </c>
      <c r="B27" s="10">
        <f>SUM('Revenue Current'!$B$102:$B$105)</f>
        <v>1421.1522053151734</v>
      </c>
      <c r="C27" s="10">
        <f>SUM('Total Revenue and Grants'!$B$102:$B$105)</f>
        <v>1426.7620831950669</v>
      </c>
      <c r="D27" s="10">
        <f>SUM('Expenditure Current'!$B$102:$B$105)</f>
        <v>1083.2419037521072</v>
      </c>
      <c r="E27" s="10">
        <f>SUM('Total Expenditure'!$B$102:$B$105)</f>
        <v>1358.8556517981892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B3BD9-D9D9-411A-BFE7-DE787F2A6341}">
  <dimension ref="A1:D27"/>
  <sheetViews>
    <sheetView workbookViewId="0">
      <selection activeCell="P18" sqref="P18"/>
    </sheetView>
  </sheetViews>
  <sheetFormatPr defaultRowHeight="15" x14ac:dyDescent="0.25"/>
  <cols>
    <col min="1" max="1" width="9.140625" style="2"/>
    <col min="2" max="2" width="16.140625" style="2" bestFit="1" customWidth="1"/>
    <col min="3" max="4" width="12.5703125" style="2" bestFit="1" customWidth="1"/>
  </cols>
  <sheetData>
    <row r="1" spans="1:4" x14ac:dyDescent="0.25">
      <c r="A1" s="14" t="s">
        <v>113</v>
      </c>
      <c r="B1" s="14" t="s">
        <v>114</v>
      </c>
      <c r="C1" s="14" t="s">
        <v>115</v>
      </c>
      <c r="D1" s="14" t="s">
        <v>116</v>
      </c>
    </row>
    <row r="2" spans="1:4" x14ac:dyDescent="0.25">
      <c r="A2" s="3">
        <v>2000</v>
      </c>
      <c r="B2" s="15">
        <f>SUM('Revenue Current'!$B$2:$B$5)</f>
        <v>349.79400000000004</v>
      </c>
      <c r="C2" s="15" t="e">
        <v>#N/A</v>
      </c>
      <c r="D2" s="15" t="e">
        <v>#N/A</v>
      </c>
    </row>
    <row r="3" spans="1:4" x14ac:dyDescent="0.25">
      <c r="A3" s="3">
        <v>2001</v>
      </c>
      <c r="B3" s="15">
        <f>SUM('Revenue Current'!$B$6:$B$9)</f>
        <v>372.053</v>
      </c>
      <c r="C3" s="15" t="e">
        <v>#N/A</v>
      </c>
      <c r="D3" s="15" t="e">
        <v>#N/A</v>
      </c>
    </row>
    <row r="4" spans="1:4" x14ac:dyDescent="0.25">
      <c r="A4" s="3">
        <v>2002</v>
      </c>
      <c r="B4" s="15">
        <f>SUM('Revenue Current'!$B$10:$B$13)</f>
        <v>425.75700000000006</v>
      </c>
      <c r="C4" s="15" t="e">
        <v>#N/A</v>
      </c>
      <c r="D4" s="15" t="e">
        <v>#N/A</v>
      </c>
    </row>
    <row r="5" spans="1:4" x14ac:dyDescent="0.25">
      <c r="A5" s="3">
        <v>2003</v>
      </c>
      <c r="B5" s="15">
        <f>SUM('Revenue Current'!$B$14:$B$17)</f>
        <v>421.82199999999995</v>
      </c>
      <c r="C5" s="15" t="e">
        <v>#N/A</v>
      </c>
      <c r="D5" s="15" t="e">
        <v>#N/A</v>
      </c>
    </row>
    <row r="6" spans="1:4" x14ac:dyDescent="0.25">
      <c r="A6" s="3">
        <v>2004</v>
      </c>
      <c r="B6" s="15">
        <f>SUM('Revenue Current'!$B$18:$B$21)</f>
        <v>461.99299999999994</v>
      </c>
      <c r="C6" s="15" t="e">
        <v>#N/A</v>
      </c>
      <c r="D6" s="15" t="e">
        <v>#N/A</v>
      </c>
    </row>
    <row r="7" spans="1:4" x14ac:dyDescent="0.25">
      <c r="A7" s="3">
        <v>2005</v>
      </c>
      <c r="B7" s="15">
        <f>SUM('Revenue Current'!$B$22:$B$25)</f>
        <v>511.47</v>
      </c>
      <c r="C7" s="15" t="e">
        <v>#N/A</v>
      </c>
      <c r="D7" s="15" t="e">
        <v>#N/A</v>
      </c>
    </row>
    <row r="8" spans="1:4" x14ac:dyDescent="0.25">
      <c r="A8" s="3">
        <v>2006</v>
      </c>
      <c r="B8" s="15">
        <f>SUM('Revenue Current'!$B$26:$B$29)</f>
        <v>565.94900000000007</v>
      </c>
      <c r="C8" s="15" t="e">
        <v>#N/A</v>
      </c>
      <c r="D8" s="15" t="e">
        <v>#N/A</v>
      </c>
    </row>
    <row r="9" spans="1:4" x14ac:dyDescent="0.25">
      <c r="A9" s="3">
        <v>2007</v>
      </c>
      <c r="B9" s="15">
        <f>SUM('Revenue Current'!$B$30:$B$33)</f>
        <v>651.46500000000003</v>
      </c>
      <c r="C9" s="15" t="e">
        <v>#N/A</v>
      </c>
      <c r="D9" s="15" t="e">
        <v>#N/A</v>
      </c>
    </row>
    <row r="10" spans="1:4" x14ac:dyDescent="0.25">
      <c r="A10" s="3">
        <v>2008</v>
      </c>
      <c r="B10" s="15">
        <f>SUM('Revenue Current'!$B$34:$B$37)</f>
        <v>732.34400000000005</v>
      </c>
      <c r="C10" s="15" t="e">
        <v>#N/A</v>
      </c>
      <c r="D10" s="15" t="e">
        <v>#N/A</v>
      </c>
    </row>
    <row r="11" spans="1:4" x14ac:dyDescent="0.25">
      <c r="A11" s="3">
        <v>2009</v>
      </c>
      <c r="B11" s="15">
        <f>SUM('Revenue Current'!$B$38:$B$41)</f>
        <v>660.27417198000001</v>
      </c>
      <c r="C11" s="15" t="e">
        <v>#N/A</v>
      </c>
      <c r="D11" s="15" t="e">
        <v>#N/A</v>
      </c>
    </row>
    <row r="12" spans="1:4" x14ac:dyDescent="0.25">
      <c r="A12" s="3">
        <v>2010</v>
      </c>
      <c r="B12" s="15">
        <f>SUM('Revenue Current'!$B$42:$B$45)</f>
        <v>753.76814981488076</v>
      </c>
      <c r="C12" s="15" t="e">
        <v>#N/A</v>
      </c>
      <c r="D12" s="15" t="e">
        <v>#N/A</v>
      </c>
    </row>
    <row r="13" spans="1:4" x14ac:dyDescent="0.25">
      <c r="A13" s="3">
        <v>2011</v>
      </c>
      <c r="B13" s="15">
        <f>SUM('Revenue Current'!$B$46:$B$49)</f>
        <v>786.98607629000003</v>
      </c>
      <c r="C13" s="15" t="e">
        <v>#N/A</v>
      </c>
      <c r="D13" s="15" t="e">
        <v>#N/A</v>
      </c>
    </row>
    <row r="14" spans="1:4" x14ac:dyDescent="0.25">
      <c r="A14" s="3">
        <v>2012</v>
      </c>
      <c r="B14" s="15">
        <f>SUM('Revenue Current'!$B$50:$B$53)</f>
        <v>825.60152360000006</v>
      </c>
      <c r="C14" s="15" t="e">
        <v>#N/A</v>
      </c>
      <c r="D14" s="15" t="e">
        <v>#N/A</v>
      </c>
    </row>
    <row r="15" spans="1:4" x14ac:dyDescent="0.25">
      <c r="A15" s="3">
        <v>2013</v>
      </c>
      <c r="B15" s="15">
        <f>SUM('Revenue Current'!$B$54:$B$57)</f>
        <v>851.58038990000011</v>
      </c>
      <c r="C15" s="15" t="e">
        <v>#N/A</v>
      </c>
      <c r="D15" s="15" t="e">
        <v>#N/A</v>
      </c>
    </row>
    <row r="16" spans="1:4" x14ac:dyDescent="0.25">
      <c r="A16" s="3">
        <v>2014</v>
      </c>
      <c r="B16" s="15">
        <f>SUM('Revenue Current'!$B$58:$B$61)</f>
        <v>911.66845306099981</v>
      </c>
      <c r="C16" s="15" t="e">
        <v>#N/A</v>
      </c>
      <c r="D16" s="15" t="e">
        <v>#N/A</v>
      </c>
    </row>
    <row r="17" spans="1:4" x14ac:dyDescent="0.25">
      <c r="A17" s="3">
        <v>2015</v>
      </c>
      <c r="B17" s="15">
        <f>SUM('Revenue Current'!$B$62:$B$65)</f>
        <v>993.98549002000016</v>
      </c>
      <c r="C17" s="15" t="e">
        <v>#N/A</v>
      </c>
      <c r="D17" s="15" t="e">
        <v>#N/A</v>
      </c>
    </row>
    <row r="18" spans="1:4" x14ac:dyDescent="0.25">
      <c r="A18" s="3">
        <v>2016</v>
      </c>
      <c r="B18" s="15">
        <f>SUM('Revenue Current'!$B$66:$B$69)</f>
        <v>1002.5766254499999</v>
      </c>
      <c r="C18" s="15" t="e">
        <v>#N/A</v>
      </c>
      <c r="D18" s="15" t="e">
        <v>#N/A</v>
      </c>
    </row>
    <row r="19" spans="1:4" x14ac:dyDescent="0.25">
      <c r="A19" s="3">
        <v>2017</v>
      </c>
      <c r="B19" s="15">
        <f>SUM('Revenue Current'!$B$70:$B$73)</f>
        <v>1047.93041249</v>
      </c>
      <c r="C19" s="15" t="e">
        <v>#N/A</v>
      </c>
      <c r="D19" s="15" t="e">
        <v>#N/A</v>
      </c>
    </row>
    <row r="20" spans="1:4" x14ac:dyDescent="0.25">
      <c r="A20" s="3">
        <v>2018</v>
      </c>
      <c r="B20" s="15">
        <f>SUM('Revenue Current'!$B$74:$B$77)</f>
        <v>1139.3689157599999</v>
      </c>
      <c r="C20" s="15" t="e">
        <v>#N/A</v>
      </c>
      <c r="D20" s="15" t="e">
        <v>#N/A</v>
      </c>
    </row>
    <row r="21" spans="1:4" x14ac:dyDescent="0.25">
      <c r="A21" s="3">
        <v>2019</v>
      </c>
      <c r="B21" s="15">
        <f>SUM('Revenue Current'!$B$78:$B$81)</f>
        <v>1147.6998944599998</v>
      </c>
      <c r="C21" s="15" t="e">
        <v>#N/A</v>
      </c>
      <c r="D21" s="15" t="e">
        <v>#N/A</v>
      </c>
    </row>
    <row r="22" spans="1:4" x14ac:dyDescent="0.25">
      <c r="A22" s="3">
        <v>2020</v>
      </c>
      <c r="B22" s="15">
        <f>SUM('Revenue Current'!$B$82:$B$85)</f>
        <v>944.22107749999998</v>
      </c>
      <c r="C22" s="15" t="e">
        <v>#N/A</v>
      </c>
      <c r="D22" s="15" t="e">
        <v>#N/A</v>
      </c>
    </row>
    <row r="23" spans="1:4" x14ac:dyDescent="0.25">
      <c r="A23" s="3">
        <v>2021</v>
      </c>
      <c r="B23" s="15">
        <f>SUM('Revenue Current'!$B$86:$B$89)</f>
        <v>1081.9198835100001</v>
      </c>
      <c r="C23" s="15">
        <f>B23</f>
        <v>1081.9198835100001</v>
      </c>
      <c r="D23" s="15">
        <f>B23</f>
        <v>1081.9198835100001</v>
      </c>
    </row>
    <row r="24" spans="1:4" x14ac:dyDescent="0.25">
      <c r="A24" s="4">
        <v>2022</v>
      </c>
      <c r="B24" s="10">
        <f>SUM('Revenue Current'!$B$90:$B$93)</f>
        <v>1215.5774458772098</v>
      </c>
      <c r="C24" s="10">
        <f>B24-_xlfn.STDEV.P(B2:B23)/2</f>
        <v>1088.5464155733139</v>
      </c>
      <c r="D24" s="10">
        <f>B24+_xlfn.STDEV.P(B2:B23)/2</f>
        <v>1342.6084761811057</v>
      </c>
    </row>
    <row r="25" spans="1:4" x14ac:dyDescent="0.25">
      <c r="A25" s="4">
        <v>2023</v>
      </c>
      <c r="B25" s="10">
        <f>SUM('Revenue Current'!$B$94:$B$97)</f>
        <v>1270.3620312106525</v>
      </c>
      <c r="C25" s="10">
        <f t="shared" ref="C25:C27" si="0">B25-_xlfn.STDEV.P(B3:B24)/2</f>
        <v>1142.8181744548742</v>
      </c>
      <c r="D25" s="10">
        <f t="shared" ref="D25:D27" si="1">B25+_xlfn.STDEV.P(B3:B24)/2</f>
        <v>1397.9058879664308</v>
      </c>
    </row>
    <row r="26" spans="1:4" x14ac:dyDescent="0.25">
      <c r="A26" s="4">
        <v>2024</v>
      </c>
      <c r="B26" s="10">
        <f>SUM('Revenue Current'!$B$98:$B$101)</f>
        <v>1343.1556196759075</v>
      </c>
      <c r="C26" s="10">
        <f t="shared" si="0"/>
        <v>1215.207135737086</v>
      </c>
      <c r="D26" s="10">
        <f t="shared" si="1"/>
        <v>1471.104103614729</v>
      </c>
    </row>
    <row r="27" spans="1:4" x14ac:dyDescent="0.25">
      <c r="A27" s="4">
        <v>2025</v>
      </c>
      <c r="B27" s="10">
        <f>SUM('Revenue Current'!$B$102:$B$105)</f>
        <v>1421.1522053151734</v>
      </c>
      <c r="C27" s="10">
        <f t="shared" si="0"/>
        <v>1291.0186992710678</v>
      </c>
      <c r="D27" s="10">
        <f t="shared" si="1"/>
        <v>1551.285711359279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7D2A-0085-44C6-974D-1E6E00F6E585}">
  <dimension ref="A1:D27"/>
  <sheetViews>
    <sheetView workbookViewId="0">
      <selection activeCell="O27" sqref="O27"/>
    </sheetView>
  </sheetViews>
  <sheetFormatPr defaultRowHeight="15" x14ac:dyDescent="0.25"/>
  <cols>
    <col min="1" max="1" width="9.140625" style="2"/>
    <col min="2" max="2" width="24.140625" style="2" bestFit="1" customWidth="1"/>
    <col min="3" max="4" width="12.5703125" style="2" bestFit="1" customWidth="1"/>
  </cols>
  <sheetData>
    <row r="1" spans="1:4" x14ac:dyDescent="0.25">
      <c r="A1" s="14" t="s">
        <v>113</v>
      </c>
      <c r="B1" s="14" t="s">
        <v>110</v>
      </c>
      <c r="C1" s="14" t="s">
        <v>115</v>
      </c>
      <c r="D1" s="14" t="s">
        <v>116</v>
      </c>
    </row>
    <row r="2" spans="1:4" x14ac:dyDescent="0.25">
      <c r="A2" s="3">
        <v>2000</v>
      </c>
      <c r="B2" s="15">
        <v>415.96800000000007</v>
      </c>
      <c r="C2" s="15" t="e">
        <v>#N/A</v>
      </c>
      <c r="D2" s="15" t="e">
        <v>#N/A</v>
      </c>
    </row>
    <row r="3" spans="1:4" x14ac:dyDescent="0.25">
      <c r="A3" s="3">
        <v>2001</v>
      </c>
      <c r="B3" s="15">
        <v>458.64500000000004</v>
      </c>
      <c r="C3" s="15" t="e">
        <v>#N/A</v>
      </c>
      <c r="D3" s="15" t="e">
        <v>#N/A</v>
      </c>
    </row>
    <row r="4" spans="1:4" x14ac:dyDescent="0.25">
      <c r="A4" s="3">
        <v>2002</v>
      </c>
      <c r="B4" s="15">
        <v>478.92700000000002</v>
      </c>
      <c r="C4" s="15" t="e">
        <v>#N/A</v>
      </c>
      <c r="D4" s="15" t="e">
        <v>#N/A</v>
      </c>
    </row>
    <row r="5" spans="1:4" x14ac:dyDescent="0.25">
      <c r="A5" s="3">
        <v>2003</v>
      </c>
      <c r="B5" s="15">
        <v>453.036</v>
      </c>
      <c r="C5" s="15" t="e">
        <v>#N/A</v>
      </c>
      <c r="D5" s="15" t="e">
        <v>#N/A</v>
      </c>
    </row>
    <row r="6" spans="1:4" x14ac:dyDescent="0.25">
      <c r="A6" s="3">
        <v>2004</v>
      </c>
      <c r="B6" s="15">
        <v>519.16999999999985</v>
      </c>
      <c r="C6" s="15" t="e">
        <v>#N/A</v>
      </c>
      <c r="D6" s="15" t="e">
        <v>#N/A</v>
      </c>
    </row>
    <row r="7" spans="1:4" x14ac:dyDescent="0.25">
      <c r="A7" s="3">
        <v>2005</v>
      </c>
      <c r="B7" s="15">
        <v>531.93999999999994</v>
      </c>
      <c r="C7" s="15" t="e">
        <v>#N/A</v>
      </c>
      <c r="D7" s="15" t="e">
        <v>#N/A</v>
      </c>
    </row>
    <row r="8" spans="1:4" x14ac:dyDescent="0.25">
      <c r="A8" s="3">
        <v>2006</v>
      </c>
      <c r="B8" s="15">
        <v>601.21699999999987</v>
      </c>
      <c r="C8" s="15" t="e">
        <v>#N/A</v>
      </c>
      <c r="D8" s="15" t="e">
        <v>#N/A</v>
      </c>
    </row>
    <row r="9" spans="1:4" x14ac:dyDescent="0.25">
      <c r="A9" s="3">
        <v>2007</v>
      </c>
      <c r="B9" s="15">
        <v>765.66599999999983</v>
      </c>
      <c r="C9" s="15" t="e">
        <v>#N/A</v>
      </c>
      <c r="D9" s="15" t="e">
        <v>#N/A</v>
      </c>
    </row>
    <row r="10" spans="1:4" x14ac:dyDescent="0.25">
      <c r="A10" s="3">
        <v>2008</v>
      </c>
      <c r="B10" s="15">
        <v>803.64199999999983</v>
      </c>
      <c r="C10" s="15" t="e">
        <v>#N/A</v>
      </c>
      <c r="D10" s="15" t="e">
        <v>#N/A</v>
      </c>
    </row>
    <row r="11" spans="1:4" x14ac:dyDescent="0.25">
      <c r="A11" s="3">
        <v>2009</v>
      </c>
      <c r="B11" s="15">
        <v>699.02092215000027</v>
      </c>
      <c r="C11" s="15" t="e">
        <v>#N/A</v>
      </c>
      <c r="D11" s="15" t="e">
        <v>#N/A</v>
      </c>
    </row>
    <row r="12" spans="1:4" x14ac:dyDescent="0.25">
      <c r="A12" s="3">
        <v>2010</v>
      </c>
      <c r="B12" s="15">
        <v>769.52165413488069</v>
      </c>
      <c r="C12" s="15" t="e">
        <v>#N/A</v>
      </c>
      <c r="D12" s="15" t="e">
        <v>#N/A</v>
      </c>
    </row>
    <row r="13" spans="1:4" x14ac:dyDescent="0.25">
      <c r="A13" s="3">
        <v>2011</v>
      </c>
      <c r="B13" s="15">
        <v>816.18445980000013</v>
      </c>
      <c r="C13" s="15" t="e">
        <v>#N/A</v>
      </c>
      <c r="D13" s="15" t="e">
        <v>#N/A</v>
      </c>
    </row>
    <row r="14" spans="1:4" x14ac:dyDescent="0.25">
      <c r="A14" s="3">
        <v>2012</v>
      </c>
      <c r="B14" s="15">
        <v>877.60812219000002</v>
      </c>
      <c r="C14" s="15" t="e">
        <v>#N/A</v>
      </c>
      <c r="D14" s="15" t="e">
        <v>#N/A</v>
      </c>
    </row>
    <row r="15" spans="1:4" x14ac:dyDescent="0.25">
      <c r="A15" s="3">
        <v>2013</v>
      </c>
      <c r="B15" s="15">
        <v>884.94116020000001</v>
      </c>
      <c r="C15" s="15" t="e">
        <v>#N/A</v>
      </c>
      <c r="D15" s="15" t="e">
        <v>#N/A</v>
      </c>
    </row>
    <row r="16" spans="1:4" x14ac:dyDescent="0.25">
      <c r="A16" s="3">
        <v>2014</v>
      </c>
      <c r="B16" s="15">
        <v>1000.364199651</v>
      </c>
      <c r="C16" s="15" t="e">
        <v>#N/A</v>
      </c>
      <c r="D16" s="15" t="e">
        <v>#N/A</v>
      </c>
    </row>
    <row r="17" spans="1:4" x14ac:dyDescent="0.25">
      <c r="A17" s="3">
        <v>2015</v>
      </c>
      <c r="B17" s="15">
        <v>1022.2913205299997</v>
      </c>
      <c r="C17" s="15" t="e">
        <v>#N/A</v>
      </c>
      <c r="D17" s="15" t="e">
        <v>#N/A</v>
      </c>
    </row>
    <row r="18" spans="1:4" x14ac:dyDescent="0.25">
      <c r="A18" s="3">
        <v>2016</v>
      </c>
      <c r="B18" s="15">
        <v>1039.4190527299997</v>
      </c>
      <c r="C18" s="15" t="e">
        <v>#N/A</v>
      </c>
      <c r="D18" s="15" t="e">
        <v>#N/A</v>
      </c>
    </row>
    <row r="19" spans="1:4" x14ac:dyDescent="0.25">
      <c r="A19" s="3">
        <v>2017</v>
      </c>
      <c r="B19" s="15">
        <v>1074.2325688299998</v>
      </c>
      <c r="C19" s="15" t="e">
        <v>#N/A</v>
      </c>
      <c r="D19" s="15" t="e">
        <v>#N/A</v>
      </c>
    </row>
    <row r="20" spans="1:4" x14ac:dyDescent="0.25">
      <c r="A20" s="3">
        <v>2018</v>
      </c>
      <c r="B20" s="15">
        <v>1193.7030679899999</v>
      </c>
      <c r="C20" s="15" t="e">
        <v>#N/A</v>
      </c>
      <c r="D20" s="15" t="e">
        <v>#N/A</v>
      </c>
    </row>
    <row r="21" spans="1:4" x14ac:dyDescent="0.25">
      <c r="A21" s="3">
        <v>2019</v>
      </c>
      <c r="B21" s="15">
        <v>1176.3436359100001</v>
      </c>
      <c r="C21" s="15" t="e">
        <v>#N/A</v>
      </c>
      <c r="D21" s="15" t="e">
        <v>#N/A</v>
      </c>
    </row>
    <row r="22" spans="1:4" x14ac:dyDescent="0.25">
      <c r="A22" s="3">
        <v>2020</v>
      </c>
      <c r="B22" s="15">
        <v>986.58527310999978</v>
      </c>
      <c r="C22" s="15" t="e">
        <v>#N/A</v>
      </c>
      <c r="D22" s="15" t="e">
        <v>#N/A</v>
      </c>
    </row>
    <row r="23" spans="1:4" x14ac:dyDescent="0.25">
      <c r="A23" s="3">
        <v>2021</v>
      </c>
      <c r="B23" s="15">
        <v>1100.5553590000002</v>
      </c>
      <c r="C23" s="15">
        <f>B23</f>
        <v>1100.5553590000002</v>
      </c>
      <c r="D23" s="15">
        <f>B23</f>
        <v>1100.5553590000002</v>
      </c>
    </row>
    <row r="24" spans="1:4" x14ac:dyDescent="0.25">
      <c r="A24" s="4">
        <v>2022</v>
      </c>
      <c r="B24" s="10">
        <v>1224.7405026134306</v>
      </c>
      <c r="C24" s="10">
        <f>B24-_xlfn.STDEV.P(B2:B23)/2</f>
        <v>1101.0114206274015</v>
      </c>
      <c r="D24" s="10">
        <f>B24+_xlfn.STDEV.P(B2:B23)/2</f>
        <v>1348.4695845994597</v>
      </c>
    </row>
    <row r="25" spans="1:4" x14ac:dyDescent="0.25">
      <c r="A25" s="4">
        <v>2023</v>
      </c>
      <c r="B25" s="10">
        <v>1289.564558095261</v>
      </c>
      <c r="C25" s="10">
        <f t="shared" ref="C25:C27" si="0">B25-_xlfn.STDEV.P(B3:B24)/2</f>
        <v>1165.9218551402457</v>
      </c>
      <c r="D25" s="10">
        <f t="shared" ref="D25:D27" si="1">B25+_xlfn.STDEV.P(B3:B24)/2</f>
        <v>1413.2072610502762</v>
      </c>
    </row>
    <row r="26" spans="1:4" x14ac:dyDescent="0.25">
      <c r="A26" s="4">
        <v>2024</v>
      </c>
      <c r="B26" s="10">
        <v>1356.6039022249129</v>
      </c>
      <c r="C26" s="10">
        <f t="shared" si="0"/>
        <v>1231.7965590643082</v>
      </c>
      <c r="D26" s="10">
        <f t="shared" si="1"/>
        <v>1481.4112453855175</v>
      </c>
    </row>
    <row r="27" spans="1:4" x14ac:dyDescent="0.25">
      <c r="A27" s="4">
        <v>2025</v>
      </c>
      <c r="B27" s="10">
        <v>1426.7620831950669</v>
      </c>
      <c r="C27" s="10">
        <f t="shared" si="0"/>
        <v>1300.3546701482462</v>
      </c>
      <c r="D27" s="10">
        <f t="shared" si="1"/>
        <v>1553.1694962418876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E5342-B4E2-43A6-AE60-EDF98511EA1F}">
  <dimension ref="A1:D27"/>
  <sheetViews>
    <sheetView topLeftCell="A10" workbookViewId="0">
      <selection activeCell="O32" sqref="O32"/>
    </sheetView>
  </sheetViews>
  <sheetFormatPr defaultRowHeight="15" x14ac:dyDescent="0.25"/>
  <cols>
    <col min="1" max="1" width="9.140625" style="2"/>
    <col min="2" max="2" width="24.140625" style="2" bestFit="1" customWidth="1"/>
    <col min="3" max="4" width="12.5703125" style="2" bestFit="1" customWidth="1"/>
  </cols>
  <sheetData>
    <row r="1" spans="1:4" x14ac:dyDescent="0.25">
      <c r="A1" s="14" t="s">
        <v>113</v>
      </c>
      <c r="B1" s="14" t="s">
        <v>111</v>
      </c>
      <c r="C1" s="14" t="s">
        <v>115</v>
      </c>
      <c r="D1" s="14" t="s">
        <v>116</v>
      </c>
    </row>
    <row r="2" spans="1:4" x14ac:dyDescent="0.25">
      <c r="A2" s="3">
        <v>2000</v>
      </c>
      <c r="B2" s="15">
        <v>308.36500000000001</v>
      </c>
      <c r="C2" s="15" t="e">
        <v>#N/A</v>
      </c>
      <c r="D2" s="15" t="e">
        <v>#N/A</v>
      </c>
    </row>
    <row r="3" spans="1:4" x14ac:dyDescent="0.25">
      <c r="A3" s="3">
        <v>2001</v>
      </c>
      <c r="B3" s="15">
        <v>333.66499999999996</v>
      </c>
      <c r="C3" s="15" t="e">
        <v>#N/A</v>
      </c>
      <c r="D3" s="15" t="e">
        <v>#N/A</v>
      </c>
    </row>
    <row r="4" spans="1:4" x14ac:dyDescent="0.25">
      <c r="A4" s="3">
        <v>2002</v>
      </c>
      <c r="B4" s="15">
        <v>333.44300000000004</v>
      </c>
      <c r="C4" s="15" t="e">
        <v>#N/A</v>
      </c>
      <c r="D4" s="15" t="e">
        <v>#N/A</v>
      </c>
    </row>
    <row r="5" spans="1:4" x14ac:dyDescent="0.25">
      <c r="A5" s="3">
        <v>2003</v>
      </c>
      <c r="B5" s="15">
        <v>421.82199999999995</v>
      </c>
      <c r="C5" s="15" t="e">
        <v>#N/A</v>
      </c>
      <c r="D5" s="15" t="e">
        <v>#N/A</v>
      </c>
    </row>
    <row r="6" spans="1:4" x14ac:dyDescent="0.25">
      <c r="A6" s="3">
        <v>2004</v>
      </c>
      <c r="B6" s="15">
        <v>467.68400000000008</v>
      </c>
      <c r="C6" s="15" t="e">
        <v>#N/A</v>
      </c>
      <c r="D6" s="15" t="e">
        <v>#N/A</v>
      </c>
    </row>
    <row r="7" spans="1:4" x14ac:dyDescent="0.25">
      <c r="A7" s="3">
        <v>2005</v>
      </c>
      <c r="B7" s="15">
        <v>561.15100000000007</v>
      </c>
      <c r="C7" s="15" t="e">
        <v>#N/A</v>
      </c>
      <c r="D7" s="15" t="e">
        <v>#N/A</v>
      </c>
    </row>
    <row r="8" spans="1:4" x14ac:dyDescent="0.25">
      <c r="A8" s="3">
        <v>2006</v>
      </c>
      <c r="B8" s="15">
        <v>550.83300000000008</v>
      </c>
      <c r="C8" s="15" t="e">
        <v>#N/A</v>
      </c>
      <c r="D8" s="15" t="e">
        <v>#N/A</v>
      </c>
    </row>
    <row r="9" spans="1:4" x14ac:dyDescent="0.25">
      <c r="A9" s="3">
        <v>2007</v>
      </c>
      <c r="B9" s="15">
        <v>636.11899999999991</v>
      </c>
      <c r="C9" s="15" t="e">
        <v>#N/A</v>
      </c>
      <c r="D9" s="15" t="e">
        <v>#N/A</v>
      </c>
    </row>
    <row r="10" spans="1:4" x14ac:dyDescent="0.25">
      <c r="A10" s="3">
        <v>2008</v>
      </c>
      <c r="B10" s="15">
        <v>617.85900000000004</v>
      </c>
      <c r="C10" s="15" t="e">
        <v>#N/A</v>
      </c>
      <c r="D10" s="15" t="e">
        <v>#N/A</v>
      </c>
    </row>
    <row r="11" spans="1:4" x14ac:dyDescent="0.25">
      <c r="A11" s="3">
        <v>2009</v>
      </c>
      <c r="B11" s="15">
        <v>662.06571777000011</v>
      </c>
      <c r="C11" s="15" t="e">
        <v>#N/A</v>
      </c>
      <c r="D11" s="15" t="e">
        <v>#N/A</v>
      </c>
    </row>
    <row r="12" spans="1:4" x14ac:dyDescent="0.25">
      <c r="A12" s="3">
        <v>2010</v>
      </c>
      <c r="B12" s="15">
        <v>682.7342226999998</v>
      </c>
      <c r="C12" s="15" t="e">
        <v>#N/A</v>
      </c>
      <c r="D12" s="15" t="e">
        <v>#N/A</v>
      </c>
    </row>
    <row r="13" spans="1:4" x14ac:dyDescent="0.25">
      <c r="A13" s="3">
        <v>2011</v>
      </c>
      <c r="B13" s="15">
        <v>717.37962724332453</v>
      </c>
      <c r="C13" s="15" t="e">
        <v>#N/A</v>
      </c>
      <c r="D13" s="15" t="e">
        <v>#N/A</v>
      </c>
    </row>
    <row r="14" spans="1:4" x14ac:dyDescent="0.25">
      <c r="A14" s="3">
        <v>2012</v>
      </c>
      <c r="B14" s="15">
        <v>740.84018700999991</v>
      </c>
      <c r="C14" s="15" t="e">
        <v>#N/A</v>
      </c>
      <c r="D14" s="15" t="e">
        <v>#N/A</v>
      </c>
    </row>
    <row r="15" spans="1:4" x14ac:dyDescent="0.25">
      <c r="A15" s="3">
        <v>2013</v>
      </c>
      <c r="B15" s="15">
        <v>743.62251662000006</v>
      </c>
      <c r="C15" s="15" t="e">
        <v>#N/A</v>
      </c>
      <c r="D15" s="15" t="e">
        <v>#N/A</v>
      </c>
    </row>
    <row r="16" spans="1:4" x14ac:dyDescent="0.25">
      <c r="A16" s="3">
        <v>2014</v>
      </c>
      <c r="B16" s="15">
        <v>817.57029699999998</v>
      </c>
      <c r="C16" s="15" t="e">
        <v>#N/A</v>
      </c>
      <c r="D16" s="15" t="e">
        <v>#N/A</v>
      </c>
    </row>
    <row r="17" spans="1:4" x14ac:dyDescent="0.25">
      <c r="A17" s="3">
        <v>2015</v>
      </c>
      <c r="B17" s="15">
        <v>893.99033670000017</v>
      </c>
      <c r="C17" s="15" t="e">
        <v>#N/A</v>
      </c>
      <c r="D17" s="15" t="e">
        <v>#N/A</v>
      </c>
    </row>
    <row r="18" spans="1:4" x14ac:dyDescent="0.25">
      <c r="A18" s="3">
        <v>2016</v>
      </c>
      <c r="B18" s="15">
        <v>950.94175564000011</v>
      </c>
      <c r="C18" s="15" t="e">
        <v>#N/A</v>
      </c>
      <c r="D18" s="15" t="e">
        <v>#N/A</v>
      </c>
    </row>
    <row r="19" spans="1:4" x14ac:dyDescent="0.25">
      <c r="A19" s="3">
        <v>2017</v>
      </c>
      <c r="B19" s="15">
        <v>1005.8275970499998</v>
      </c>
      <c r="C19" s="15" t="e">
        <v>#N/A</v>
      </c>
      <c r="D19" s="15" t="e">
        <v>#N/A</v>
      </c>
    </row>
    <row r="20" spans="1:4" x14ac:dyDescent="0.25">
      <c r="A20" s="3">
        <v>2018</v>
      </c>
      <c r="B20" s="15">
        <v>1052.8508957189663</v>
      </c>
      <c r="C20" s="15" t="e">
        <v>#N/A</v>
      </c>
      <c r="D20" s="15" t="e">
        <v>#N/A</v>
      </c>
    </row>
    <row r="21" spans="1:4" x14ac:dyDescent="0.25">
      <c r="A21" s="3">
        <v>2019</v>
      </c>
      <c r="B21" s="15">
        <v>1084.5036878800001</v>
      </c>
      <c r="C21" s="15" t="e">
        <v>#N/A</v>
      </c>
      <c r="D21" s="15" t="e">
        <v>#N/A</v>
      </c>
    </row>
    <row r="22" spans="1:4" x14ac:dyDescent="0.25">
      <c r="A22" s="3">
        <v>2020</v>
      </c>
      <c r="B22" s="15">
        <v>1007.37851484</v>
      </c>
      <c r="C22" s="15" t="e">
        <v>#N/A</v>
      </c>
      <c r="D22" s="15" t="e">
        <v>#N/A</v>
      </c>
    </row>
    <row r="23" spans="1:4" x14ac:dyDescent="0.25">
      <c r="A23" s="3">
        <v>2021</v>
      </c>
      <c r="B23" s="15">
        <v>933.91422257000011</v>
      </c>
      <c r="C23" s="15">
        <f>B23</f>
        <v>933.91422257000011</v>
      </c>
      <c r="D23" s="15">
        <f>B23</f>
        <v>933.91422257000011</v>
      </c>
    </row>
    <row r="24" spans="1:4" x14ac:dyDescent="0.25">
      <c r="A24" s="4">
        <v>2022</v>
      </c>
      <c r="B24" s="10">
        <v>948.26605525757611</v>
      </c>
      <c r="C24" s="10">
        <f>B24-_xlfn.STDEV.P(B2:B23)/2</f>
        <v>829.55799264976793</v>
      </c>
      <c r="D24" s="10">
        <f>B24+_xlfn.STDEV.P(B2:B23)/2</f>
        <v>1066.9741178653844</v>
      </c>
    </row>
    <row r="25" spans="1:4" x14ac:dyDescent="0.25">
      <c r="A25" s="4">
        <v>2023</v>
      </c>
      <c r="B25" s="10">
        <v>986.58864716687549</v>
      </c>
      <c r="C25" s="10">
        <f t="shared" ref="C25:C27" si="0">B25-_xlfn.STDEV.P(B3:B24)/2</f>
        <v>873.64956673384211</v>
      </c>
      <c r="D25" s="10">
        <f t="shared" ref="D25:D27" si="1">B25+_xlfn.STDEV.P(B3:B24)/2</f>
        <v>1099.5277275999088</v>
      </c>
    </row>
    <row r="26" spans="1:4" x14ac:dyDescent="0.25">
      <c r="A26" s="4">
        <v>2024</v>
      </c>
      <c r="B26" s="10">
        <v>1032.5818080236663</v>
      </c>
      <c r="C26" s="10">
        <f t="shared" si="0"/>
        <v>925.68131969976821</v>
      </c>
      <c r="D26" s="10">
        <f t="shared" si="1"/>
        <v>1139.4822963475644</v>
      </c>
    </row>
    <row r="27" spans="1:4" x14ac:dyDescent="0.25">
      <c r="A27" s="4">
        <v>2025</v>
      </c>
      <c r="B27" s="10">
        <v>1083.2419037521072</v>
      </c>
      <c r="C27" s="10">
        <f t="shared" si="0"/>
        <v>983.83564042246985</v>
      </c>
      <c r="D27" s="10">
        <f t="shared" si="1"/>
        <v>1182.6481670817445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FC21-10E3-4D87-95C6-8106DC0C8D0D}">
  <dimension ref="A1:D27"/>
  <sheetViews>
    <sheetView workbookViewId="0">
      <selection activeCell="Q14" sqref="Q14"/>
    </sheetView>
  </sheetViews>
  <sheetFormatPr defaultRowHeight="15" x14ac:dyDescent="0.25"/>
  <cols>
    <col min="1" max="1" width="9.140625" style="2"/>
    <col min="2" max="2" width="24.140625" style="2" bestFit="1" customWidth="1"/>
    <col min="3" max="4" width="12.5703125" style="2" bestFit="1" customWidth="1"/>
  </cols>
  <sheetData>
    <row r="1" spans="1:4" x14ac:dyDescent="0.25">
      <c r="A1" s="14" t="s">
        <v>113</v>
      </c>
      <c r="B1" s="14" t="s">
        <v>112</v>
      </c>
      <c r="C1" s="14" t="s">
        <v>115</v>
      </c>
      <c r="D1" s="14" t="s">
        <v>116</v>
      </c>
    </row>
    <row r="2" spans="1:4" x14ac:dyDescent="0.25">
      <c r="A2" s="3">
        <v>2000</v>
      </c>
      <c r="B2" s="15">
        <v>541.71800000000007</v>
      </c>
      <c r="C2" s="15" t="e">
        <v>#N/A</v>
      </c>
      <c r="D2" s="15" t="e">
        <v>#N/A</v>
      </c>
    </row>
    <row r="3" spans="1:4" x14ac:dyDescent="0.25">
      <c r="A3" s="3">
        <v>2001</v>
      </c>
      <c r="B3" s="15">
        <v>589.16600000000005</v>
      </c>
      <c r="C3" s="15" t="e">
        <v>#N/A</v>
      </c>
      <c r="D3" s="15" t="e">
        <v>#N/A</v>
      </c>
    </row>
    <row r="4" spans="1:4" x14ac:dyDescent="0.25">
      <c r="A4" s="3">
        <v>2002</v>
      </c>
      <c r="B4" s="15">
        <v>593.75200000000007</v>
      </c>
      <c r="C4" s="15" t="e">
        <v>#N/A</v>
      </c>
      <c r="D4" s="15" t="e">
        <v>#N/A</v>
      </c>
    </row>
    <row r="5" spans="1:4" x14ac:dyDescent="0.25">
      <c r="A5" s="3">
        <v>2003</v>
      </c>
      <c r="B5" s="15">
        <v>627.47</v>
      </c>
      <c r="C5" s="15" t="e">
        <v>#N/A</v>
      </c>
      <c r="D5" s="15" t="e">
        <v>#N/A</v>
      </c>
    </row>
    <row r="6" spans="1:4" x14ac:dyDescent="0.25">
      <c r="A6" s="3">
        <v>2004</v>
      </c>
      <c r="B6" s="15">
        <v>647.3130000000001</v>
      </c>
      <c r="C6" s="15" t="e">
        <v>#N/A</v>
      </c>
      <c r="D6" s="15" t="e">
        <v>#N/A</v>
      </c>
    </row>
    <row r="7" spans="1:4" x14ac:dyDescent="0.25">
      <c r="A7" s="3">
        <v>2005</v>
      </c>
      <c r="B7" s="15">
        <v>684.23900000000026</v>
      </c>
      <c r="C7" s="15" t="e">
        <v>#N/A</v>
      </c>
      <c r="D7" s="15" t="e">
        <v>#N/A</v>
      </c>
    </row>
    <row r="8" spans="1:4" x14ac:dyDescent="0.25">
      <c r="A8" s="3">
        <v>2006</v>
      </c>
      <c r="B8" s="15">
        <v>648.57799999999986</v>
      </c>
      <c r="C8" s="15" t="e">
        <v>#N/A</v>
      </c>
      <c r="D8" s="15" t="e">
        <v>#N/A</v>
      </c>
    </row>
    <row r="9" spans="1:4" x14ac:dyDescent="0.25">
      <c r="A9" s="3">
        <v>2007</v>
      </c>
      <c r="B9" s="15">
        <v>796.505</v>
      </c>
      <c r="C9" s="15" t="e">
        <v>#N/A</v>
      </c>
      <c r="D9" s="15" t="e">
        <v>#N/A</v>
      </c>
    </row>
    <row r="10" spans="1:4" x14ac:dyDescent="0.25">
      <c r="A10" s="3">
        <v>2008</v>
      </c>
      <c r="B10" s="15">
        <v>759.46199999999999</v>
      </c>
      <c r="C10" s="15" t="e">
        <v>#N/A</v>
      </c>
      <c r="D10" s="15" t="e">
        <v>#N/A</v>
      </c>
    </row>
    <row r="11" spans="1:4" x14ac:dyDescent="0.25">
      <c r="A11" s="3">
        <v>2009</v>
      </c>
      <c r="B11" s="15">
        <v>775.39628517000006</v>
      </c>
      <c r="C11" s="15" t="e">
        <v>#N/A</v>
      </c>
      <c r="D11" s="15" t="e">
        <v>#N/A</v>
      </c>
    </row>
    <row r="12" spans="1:4" x14ac:dyDescent="0.25">
      <c r="A12" s="3">
        <v>2010</v>
      </c>
      <c r="B12" s="15">
        <v>815.86431811</v>
      </c>
      <c r="C12" s="15" t="e">
        <v>#N/A</v>
      </c>
      <c r="D12" s="15" t="e">
        <v>#N/A</v>
      </c>
    </row>
    <row r="13" spans="1:4" x14ac:dyDescent="0.25">
      <c r="A13" s="3">
        <v>2011</v>
      </c>
      <c r="B13" s="15">
        <v>839.09397344332456</v>
      </c>
      <c r="C13" s="15" t="e">
        <v>#N/A</v>
      </c>
      <c r="D13" s="15" t="e">
        <v>#N/A</v>
      </c>
    </row>
    <row r="14" spans="1:4" x14ac:dyDescent="0.25">
      <c r="A14" s="3">
        <v>2012</v>
      </c>
      <c r="B14" s="15">
        <v>902.73986954999987</v>
      </c>
      <c r="C14" s="15" t="e">
        <v>#N/A</v>
      </c>
      <c r="D14" s="15" t="e">
        <v>#N/A</v>
      </c>
    </row>
    <row r="15" spans="1:4" x14ac:dyDescent="0.25">
      <c r="A15" s="3">
        <v>2013</v>
      </c>
      <c r="B15" s="15">
        <v>922.11267819</v>
      </c>
      <c r="C15" s="15" t="e">
        <v>#N/A</v>
      </c>
      <c r="D15" s="15" t="e">
        <v>#N/A</v>
      </c>
    </row>
    <row r="16" spans="1:4" x14ac:dyDescent="0.25">
      <c r="A16" s="3">
        <v>2014</v>
      </c>
      <c r="B16" s="15">
        <v>1099.11804871</v>
      </c>
      <c r="C16" s="15" t="e">
        <v>#N/A</v>
      </c>
      <c r="D16" s="15" t="e">
        <v>#N/A</v>
      </c>
    </row>
    <row r="17" spans="1:4" x14ac:dyDescent="0.25">
      <c r="A17" s="3">
        <v>2015</v>
      </c>
      <c r="B17" s="15">
        <v>1298.5932168899999</v>
      </c>
      <c r="C17" s="15" t="e">
        <v>#N/A</v>
      </c>
      <c r="D17" s="15" t="e">
        <v>#N/A</v>
      </c>
    </row>
    <row r="18" spans="1:4" x14ac:dyDescent="0.25">
      <c r="A18" s="3">
        <v>2016</v>
      </c>
      <c r="B18" s="15">
        <v>1158.48683035</v>
      </c>
      <c r="C18" s="15" t="e">
        <v>#N/A</v>
      </c>
      <c r="D18" s="15" t="e">
        <v>#N/A</v>
      </c>
    </row>
    <row r="19" spans="1:4" x14ac:dyDescent="0.25">
      <c r="A19" s="3">
        <v>2017</v>
      </c>
      <c r="B19" s="15">
        <v>1177.5957895600002</v>
      </c>
      <c r="C19" s="15" t="e">
        <v>#N/A</v>
      </c>
      <c r="D19" s="15" t="e">
        <v>#N/A</v>
      </c>
    </row>
    <row r="20" spans="1:4" x14ac:dyDescent="0.25">
      <c r="A20" s="3">
        <v>2018</v>
      </c>
      <c r="B20" s="15">
        <v>1221.2759383789662</v>
      </c>
      <c r="C20" s="15" t="e">
        <v>#N/A</v>
      </c>
      <c r="D20" s="15" t="e">
        <v>#N/A</v>
      </c>
    </row>
    <row r="21" spans="1:4" x14ac:dyDescent="0.25">
      <c r="A21" s="3">
        <v>2019</v>
      </c>
      <c r="B21" s="15">
        <v>1306.6698483599998</v>
      </c>
      <c r="C21" s="15" t="e">
        <v>#N/A</v>
      </c>
      <c r="D21" s="15" t="e">
        <v>#N/A</v>
      </c>
    </row>
    <row r="22" spans="1:4" x14ac:dyDescent="0.25">
      <c r="A22" s="3">
        <v>2020</v>
      </c>
      <c r="B22" s="15">
        <v>1352.5125869199999</v>
      </c>
      <c r="C22" s="15" t="e">
        <v>#N/A</v>
      </c>
      <c r="D22" s="15" t="e">
        <v>#N/A</v>
      </c>
    </row>
    <row r="23" spans="1:4" x14ac:dyDescent="0.25">
      <c r="A23" s="3">
        <v>2021</v>
      </c>
      <c r="B23" s="15">
        <v>1168.0612693</v>
      </c>
      <c r="C23" s="15">
        <f>B23</f>
        <v>1168.0612693</v>
      </c>
      <c r="D23" s="15">
        <f>B23</f>
        <v>1168.0612693</v>
      </c>
    </row>
    <row r="24" spans="1:4" x14ac:dyDescent="0.25">
      <c r="A24" s="4">
        <v>2022</v>
      </c>
      <c r="B24" s="10">
        <v>1216.6043675277906</v>
      </c>
      <c r="C24" s="10">
        <f>B24-_xlfn.STDEV.P(B2:B23)/2</f>
        <v>1085.5753179981546</v>
      </c>
      <c r="D24" s="10">
        <f>B24+_xlfn.STDEV.P(B2:B23)/2</f>
        <v>1347.6334170574266</v>
      </c>
    </row>
    <row r="25" spans="1:4" x14ac:dyDescent="0.25">
      <c r="A25" s="4">
        <v>2023</v>
      </c>
      <c r="B25" s="10">
        <v>1259.7856649722946</v>
      </c>
      <c r="C25" s="10">
        <f t="shared" ref="C25:C27" si="0">B25-_xlfn.STDEV.P(B3:B24)/2</f>
        <v>1131.2319373688676</v>
      </c>
      <c r="D25" s="10">
        <f t="shared" ref="D25:D27" si="1">B25+_xlfn.STDEV.P(B3:B24)/2</f>
        <v>1388.3393925757216</v>
      </c>
    </row>
    <row r="26" spans="1:4" x14ac:dyDescent="0.25">
      <c r="A26" s="4">
        <v>2024</v>
      </c>
      <c r="B26" s="10">
        <v>1306.4581192773167</v>
      </c>
      <c r="C26" s="10">
        <f t="shared" si="0"/>
        <v>1179.5244630599195</v>
      </c>
      <c r="D26" s="10">
        <f t="shared" si="1"/>
        <v>1433.3917754947138</v>
      </c>
    </row>
    <row r="27" spans="1:4" x14ac:dyDescent="0.25">
      <c r="A27" s="4">
        <v>2025</v>
      </c>
      <c r="B27" s="10">
        <v>1358.8556517981892</v>
      </c>
      <c r="C27" s="10">
        <f t="shared" si="0"/>
        <v>1234.0431527813473</v>
      </c>
      <c r="D27" s="10">
        <f t="shared" si="1"/>
        <v>1483.6681508150311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Revenue Current</vt:lpstr>
      <vt:lpstr>Total Revenue and Grants</vt:lpstr>
      <vt:lpstr>Expenditure Current</vt:lpstr>
      <vt:lpstr>Total Expenditure</vt:lpstr>
      <vt:lpstr>Yearly</vt:lpstr>
      <vt:lpstr>Revenue Current Yearly</vt:lpstr>
      <vt:lpstr>Total Revenue and Grants Yearly</vt:lpstr>
      <vt:lpstr>Expenditure Current Yearly</vt:lpstr>
      <vt:lpstr> Total Expenditure Yearly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Mahicol</cp:lastModifiedBy>
  <dcterms:created xsi:type="dcterms:W3CDTF">2023-02-20T01:26:33Z</dcterms:created>
  <dcterms:modified xsi:type="dcterms:W3CDTF">2023-03-01T04:23:51Z</dcterms:modified>
</cp:coreProperties>
</file>