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8_{8BEB925F-552A-44BE-BA38-409AFC532AFE}" xr6:coauthVersionLast="47" xr6:coauthVersionMax="47" xr10:uidLastSave="{00000000-0000-0000-0000-000000000000}"/>
  <bookViews>
    <workbookView xWindow="-120" yWindow="-120" windowWidth="29040" windowHeight="15720" tabRatio="805" firstSheet="3" activeTab="9" xr2:uid="{486D11B9-5307-4873-8238-7EE5ADB2402D}"/>
  </bookViews>
  <sheets>
    <sheet name="Total revenues and grants" sheetId="5" r:id="rId1"/>
    <sheet name="Recurrent Revenue" sheetId="6" r:id="rId2"/>
    <sheet name="Tax Revenue" sheetId="8" r:id="rId3"/>
    <sheet name="Income and Profits" sheetId="9" r:id="rId4"/>
    <sheet name="Taxes on Goods and Services" sheetId="10" r:id="rId5"/>
    <sheet name="Non Tax Revenue" sheetId="12" r:id="rId6"/>
    <sheet name="Licenses" sheetId="13" r:id="rId7"/>
    <sheet name="Royalties" sheetId="14" r:id="rId8"/>
    <sheet name="Government ministries" sheetId="16" r:id="rId9"/>
    <sheet name="Government ministries (2)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E23" i="18"/>
  <c r="E22" i="18"/>
  <c r="D22" i="18"/>
  <c r="E27" i="16"/>
  <c r="D27" i="16"/>
  <c r="E26" i="16"/>
  <c r="D26" i="16"/>
  <c r="E25" i="16"/>
  <c r="D25" i="16"/>
  <c r="E24" i="16"/>
  <c r="D24" i="16"/>
  <c r="E23" i="16"/>
  <c r="D23" i="16"/>
  <c r="E22" i="16"/>
  <c r="D22" i="16"/>
  <c r="E27" i="14"/>
  <c r="D27" i="14"/>
  <c r="E26" i="14"/>
  <c r="D26" i="14"/>
  <c r="E25" i="14"/>
  <c r="D25" i="14"/>
  <c r="E24" i="14"/>
  <c r="D24" i="14"/>
  <c r="E23" i="14"/>
  <c r="D23" i="14"/>
  <c r="E22" i="14"/>
  <c r="D22" i="14"/>
  <c r="E27" i="13"/>
  <c r="D27" i="13"/>
  <c r="E26" i="13"/>
  <c r="D26" i="13"/>
  <c r="E25" i="13"/>
  <c r="D25" i="13"/>
  <c r="E24" i="13"/>
  <c r="D24" i="13"/>
  <c r="E23" i="13"/>
  <c r="D23" i="13"/>
  <c r="E22" i="13"/>
  <c r="D22" i="13"/>
  <c r="E27" i="12"/>
  <c r="D27" i="12"/>
  <c r="E26" i="12"/>
  <c r="D26" i="12"/>
  <c r="E25" i="12"/>
  <c r="D25" i="12"/>
  <c r="E24" i="12"/>
  <c r="D24" i="12"/>
  <c r="E23" i="12"/>
  <c r="D23" i="12"/>
  <c r="E22" i="12"/>
  <c r="D22" i="12"/>
  <c r="E27" i="10"/>
  <c r="D27" i="10"/>
  <c r="E26" i="10"/>
  <c r="D26" i="10"/>
  <c r="E25" i="10"/>
  <c r="D25" i="10"/>
  <c r="E24" i="10"/>
  <c r="D24" i="10"/>
  <c r="E23" i="10"/>
  <c r="D23" i="10"/>
  <c r="E22" i="10"/>
  <c r="D22" i="10"/>
  <c r="E27" i="9"/>
  <c r="D27" i="9"/>
  <c r="E26" i="9"/>
  <c r="D26" i="9"/>
  <c r="E25" i="9"/>
  <c r="D25" i="9"/>
  <c r="E24" i="9"/>
  <c r="D24" i="9"/>
  <c r="E23" i="9"/>
  <c r="D23" i="9"/>
  <c r="E22" i="9"/>
  <c r="D22" i="9"/>
  <c r="E27" i="8"/>
  <c r="D27" i="8"/>
  <c r="E26" i="8"/>
  <c r="D26" i="8"/>
  <c r="E25" i="8"/>
  <c r="D25" i="8"/>
  <c r="E24" i="8"/>
  <c r="D24" i="8"/>
  <c r="E23" i="8"/>
  <c r="D23" i="8"/>
  <c r="E22" i="8"/>
  <c r="D22" i="8"/>
  <c r="E27" i="6"/>
  <c r="D27" i="6"/>
  <c r="E26" i="6"/>
  <c r="D26" i="6"/>
  <c r="E25" i="6"/>
  <c r="D25" i="6"/>
  <c r="E24" i="6"/>
  <c r="D24" i="6"/>
  <c r="E23" i="6"/>
  <c r="D23" i="6"/>
  <c r="E22" i="6"/>
  <c r="D22" i="6"/>
  <c r="D27" i="5"/>
  <c r="E27" i="5"/>
  <c r="D22" i="5"/>
  <c r="E22" i="5"/>
  <c r="D23" i="5"/>
  <c r="E23" i="5"/>
  <c r="D24" i="5"/>
  <c r="E24" i="5"/>
  <c r="D25" i="5"/>
  <c r="E25" i="5"/>
  <c r="D26" i="5"/>
  <c r="E26" i="5"/>
</calcChain>
</file>

<file path=xl/sharedStrings.xml><?xml version="1.0" encoding="utf-8"?>
<sst xmlns="http://schemas.openxmlformats.org/spreadsheetml/2006/main" count="50" uniqueCount="14">
  <si>
    <t>Upper CI</t>
  </si>
  <si>
    <t>Lower CI</t>
  </si>
  <si>
    <t>GDP</t>
  </si>
  <si>
    <t>Date</t>
  </si>
  <si>
    <t>Total revenues and grants</t>
  </si>
  <si>
    <t>Recurrent Revenue</t>
  </si>
  <si>
    <t>Tax Revenue</t>
  </si>
  <si>
    <t>Income and Profits</t>
  </si>
  <si>
    <t>Taxes on Goods and Services</t>
  </si>
  <si>
    <t>Non Tax Revenue</t>
  </si>
  <si>
    <t>Licences</t>
  </si>
  <si>
    <t>Royalties</t>
  </si>
  <si>
    <t>Government ministries</t>
  </si>
  <si>
    <t>Repayment of old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</si>
</sst>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2" applyAlignment="1">
      <alignment horizontal="center" vertical="center"/>
    </xf>
    <xf numFmtId="164" fontId="0" fillId="0" borderId="1" xfId="3" applyNumberFormat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0" fillId="0" borderId="1" xfId="1" applyFont="1" applyBorder="1"/>
  </cellXfs>
  <cellStyles count="4">
    <cellStyle name="Currency" xfId="1" builtinId="4"/>
    <cellStyle name="Currency 2" xfId="3" xr:uid="{1F3EC0E5-501A-4552-9C08-FA33DC10E8A3}"/>
    <cellStyle name="Normal" xfId="0" builtinId="0"/>
    <cellStyle name="Normal 2" xfId="2" xr:uid="{4E1A5044-64C3-4652-9E98-3743817A5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Total revenues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revenues and grants'!$B$1</c:f>
              <c:strCache>
                <c:ptCount val="1"/>
                <c:pt idx="0">
                  <c:v>Total revenues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grants'!$B$2:$B$27</c:f>
              <c:numCache>
                <c:formatCode>_("$"* #,##0.00_);_("$"* \(#,##0.00\);_("$"* "-"??_);_(@_)</c:formatCode>
                <c:ptCount val="26"/>
                <c:pt idx="0">
                  <c:v>713371246.9999994</c:v>
                </c:pt>
                <c:pt idx="1">
                  <c:v>526206007.00000089</c:v>
                </c:pt>
                <c:pt idx="2">
                  <c:v>456200448.99999946</c:v>
                </c:pt>
                <c:pt idx="3">
                  <c:v>491989659.00000042</c:v>
                </c:pt>
                <c:pt idx="4">
                  <c:v>475456940.00000048</c:v>
                </c:pt>
                <c:pt idx="5">
                  <c:v>559905791.99999964</c:v>
                </c:pt>
                <c:pt idx="6">
                  <c:v>639207980.00000048</c:v>
                </c:pt>
                <c:pt idx="7">
                  <c:v>790359238.99999857</c:v>
                </c:pt>
                <c:pt idx="8">
                  <c:v>784652553.99999976</c:v>
                </c:pt>
                <c:pt idx="9">
                  <c:v>788615037.00000119</c:v>
                </c:pt>
                <c:pt idx="10">
                  <c:v>877535735.99999893</c:v>
                </c:pt>
                <c:pt idx="11">
                  <c:v>835664644.99999881</c:v>
                </c:pt>
                <c:pt idx="12">
                  <c:v>837375769.00000131</c:v>
                </c:pt>
                <c:pt idx="13">
                  <c:v>918160346.99999917</c:v>
                </c:pt>
                <c:pt idx="14">
                  <c:v>993636455.99999857</c:v>
                </c:pt>
                <c:pt idx="15">
                  <c:v>1015512735.0000004</c:v>
                </c:pt>
                <c:pt idx="16">
                  <c:v>1051723533.999999</c:v>
                </c:pt>
                <c:pt idx="17">
                  <c:v>1111454837.9999986</c:v>
                </c:pt>
                <c:pt idx="18">
                  <c:v>1187972228.9999998</c:v>
                </c:pt>
                <c:pt idx="19">
                  <c:v>1167970276.0000012</c:v>
                </c:pt>
                <c:pt idx="20">
                  <c:v>755290129.99999976</c:v>
                </c:pt>
                <c:pt idx="21">
                  <c:v>728523657.75299275</c:v>
                </c:pt>
                <c:pt idx="22">
                  <c:v>538219822.8087101</c:v>
                </c:pt>
                <c:pt idx="23">
                  <c:v>439647879.26706791</c:v>
                </c:pt>
                <c:pt idx="24">
                  <c:v>400707527.74236143</c:v>
                </c:pt>
                <c:pt idx="25">
                  <c:v>383882654.2928521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46C-8FAD-DC72E3AC1509}"/>
            </c:ext>
          </c:extLst>
        </c:ser>
        <c:ser>
          <c:idx val="2"/>
          <c:order val="2"/>
          <c:tx>
            <c:strRef>
              <c:f>'Total revenues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617351098.37035751</c:v>
                </c:pt>
                <c:pt idx="22">
                  <c:v>429284472.21013033</c:v>
                </c:pt>
                <c:pt idx="23">
                  <c:v>329692808.38238722</c:v>
                </c:pt>
                <c:pt idx="24">
                  <c:v>287417568.4768827</c:v>
                </c:pt>
                <c:pt idx="25">
                  <c:v>266871508.28907806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46C-8FAD-DC72E3AC1509}"/>
            </c:ext>
          </c:extLst>
        </c:ser>
        <c:ser>
          <c:idx val="3"/>
          <c:order val="3"/>
          <c:tx>
            <c:strRef>
              <c:f>'Total revenues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revenues and grants'!$A$2:$A$27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revenues and grants'!$E$2:$E$27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755290129.99999976</c:v>
                </c:pt>
                <c:pt idx="21">
                  <c:v>839696217.13562799</c:v>
                </c:pt>
                <c:pt idx="22">
                  <c:v>647155173.40728986</c:v>
                </c:pt>
                <c:pt idx="23">
                  <c:v>549602950.15174866</c:v>
                </c:pt>
                <c:pt idx="24">
                  <c:v>513997487.00784016</c:v>
                </c:pt>
                <c:pt idx="25">
                  <c:v>500893800.29662615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46C-8FAD-DC72E3AC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revenues and grants'!$A$1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revenues and grants'!$A$2:$A$27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C3-446C-8FAD-DC72E3AC1509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Repayment of old loans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'Government ministries (2)'!$B$1</c:f>
              <c:strCache>
                <c:ptCount val="1"/>
                <c:pt idx="0">
                  <c:v>Repayment of old loans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 (2)'!$A$2:$A$27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 (2)'!$B$2:$B$27</c:f>
              <c:numCache>
                <c:formatCode>_("$"* #,##0.00_);_("$"* \(#,##0.00\);_("$"* "-"??_);_(@_)</c:formatCode>
                <c:ptCount val="26"/>
                <c:pt idx="0">
                  <c:v>1119200.9999999991</c:v>
                </c:pt>
                <c:pt idx="1">
                  <c:v>2642517.9999999986</c:v>
                </c:pt>
                <c:pt idx="2">
                  <c:v>3536602.0000000009</c:v>
                </c:pt>
                <c:pt idx="3">
                  <c:v>7841361.0000000065</c:v>
                </c:pt>
                <c:pt idx="4">
                  <c:v>2506113.9999999981</c:v>
                </c:pt>
                <c:pt idx="5">
                  <c:v>5833424.0000000019</c:v>
                </c:pt>
                <c:pt idx="6">
                  <c:v>7611365.0000000019</c:v>
                </c:pt>
                <c:pt idx="7">
                  <c:v>6290051.0000000047</c:v>
                </c:pt>
                <c:pt idx="8">
                  <c:v>6955293.9999999944</c:v>
                </c:pt>
                <c:pt idx="9">
                  <c:v>6057361.0000000009</c:v>
                </c:pt>
                <c:pt idx="10">
                  <c:v>4665997.9999999972</c:v>
                </c:pt>
                <c:pt idx="11">
                  <c:v>11283328.000000006</c:v>
                </c:pt>
                <c:pt idx="12">
                  <c:v>27678511.000000045</c:v>
                </c:pt>
                <c:pt idx="13">
                  <c:v>1109009.0000000007</c:v>
                </c:pt>
                <c:pt idx="14">
                  <c:v>1044644.0000000006</c:v>
                </c:pt>
                <c:pt idx="15">
                  <c:v>827296.9999999993</c:v>
                </c:pt>
                <c:pt idx="16">
                  <c:v>924917.99999999919</c:v>
                </c:pt>
                <c:pt idx="17">
                  <c:v>488650.99999999994</c:v>
                </c:pt>
                <c:pt idx="18">
                  <c:v>1102323</c:v>
                </c:pt>
                <c:pt idx="19">
                  <c:v>1015181.0000000002</c:v>
                </c:pt>
                <c:pt idx="20">
                  <c:v>327423.99999999977</c:v>
                </c:pt>
                <c:pt idx="21">
                  <c:v>590089.77427486109</c:v>
                </c:pt>
                <c:pt idx="22">
                  <c:v>644476.10335941811</c:v>
                </c:pt>
                <c:pt idx="23">
                  <c:v>730129.9964884884</c:v>
                </c:pt>
                <c:pt idx="24">
                  <c:v>780664.34016881057</c:v>
                </c:pt>
                <c:pt idx="25">
                  <c:v>818472.57072223583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176-9D29-9F1F1967924D}"/>
            </c:ext>
          </c:extLst>
        </c:ser>
        <c:ser>
          <c:idx val="2"/>
          <c:order val="2"/>
          <c:tx>
            <c:strRef>
              <c:f>'Government ministries (2)'!$D$1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 (2)'!$A$2:$A$27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 (2)'!$D$2:$D$27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176-9D29-9F1F1967924D}"/>
            </c:ext>
          </c:extLst>
        </c:ser>
        <c:ser>
          <c:idx val="3"/>
          <c:order val="3"/>
          <c:tx>
            <c:strRef>
              <c:f>'Government ministries (2)'!$E$1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 (2)'!$A$2:$A$27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 (2)'!$E$2:$E$27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327423.99999999977</c:v>
                </c:pt>
                <c:pt idx="21">
                  <c:v>3562824.7701000203</c:v>
                </c:pt>
                <c:pt idx="22">
                  <c:v>3581817.608879765</c:v>
                </c:pt>
                <c:pt idx="23">
                  <c:v>3631243.0776881659</c:v>
                </c:pt>
                <c:pt idx="24">
                  <c:v>3644766.9507799456</c:v>
                </c:pt>
                <c:pt idx="25">
                  <c:v>3645628.5022762464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176-9D29-9F1F196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'Government ministries (2)'!$A$1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'Government ministries (2)'!$A$2:$A$27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'Government ministries (2)'!$A$2:$A$26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DE-4176-9D29-9F1F1967924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Recurrent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'Recurrent Revenue'!$B$1</c:f>
              <c:strCache>
                <c:ptCount val="1"/>
                <c:pt idx="0">
                  <c:v>Recurrent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Revenue'!$B$2:$B$27</c:f>
              <c:numCache>
                <c:formatCode>_("$"* #,##0.00_);_("$"* \(#,##0.00\);_("$"* "-"??_);_(@_)</c:formatCode>
                <c:ptCount val="26"/>
                <c:pt idx="0">
                  <c:v>425713769.99999994</c:v>
                </c:pt>
                <c:pt idx="1">
                  <c:v>365203660.00000006</c:v>
                </c:pt>
                <c:pt idx="2">
                  <c:v>401619326.99999946</c:v>
                </c:pt>
                <c:pt idx="3">
                  <c:v>448431658.99999964</c:v>
                </c:pt>
                <c:pt idx="4">
                  <c:v>448360620.00000036</c:v>
                </c:pt>
                <c:pt idx="5">
                  <c:v>529838365.99999994</c:v>
                </c:pt>
                <c:pt idx="6">
                  <c:v>591065373.00000072</c:v>
                </c:pt>
                <c:pt idx="7">
                  <c:v>672927959.00000095</c:v>
                </c:pt>
                <c:pt idx="8">
                  <c:v>693338581.99999905</c:v>
                </c:pt>
                <c:pt idx="9">
                  <c:v>697301065.00000119</c:v>
                </c:pt>
                <c:pt idx="10">
                  <c:v>787129636.00000072</c:v>
                </c:pt>
                <c:pt idx="11">
                  <c:v>794679072.99999928</c:v>
                </c:pt>
                <c:pt idx="12">
                  <c:v>811415598.99999869</c:v>
                </c:pt>
                <c:pt idx="13">
                  <c:v>873052001.00000131</c:v>
                </c:pt>
                <c:pt idx="14">
                  <c:v>956274784.00000143</c:v>
                </c:pt>
                <c:pt idx="15">
                  <c:v>973738473.00000095</c:v>
                </c:pt>
                <c:pt idx="16">
                  <c:v>1003804113.0000006</c:v>
                </c:pt>
                <c:pt idx="17">
                  <c:v>1079432195.0000002</c:v>
                </c:pt>
                <c:pt idx="18">
                  <c:v>1145298945.999999</c:v>
                </c:pt>
                <c:pt idx="19">
                  <c:v>1142273720.9999998</c:v>
                </c:pt>
                <c:pt idx="20">
                  <c:v>716967174.99999976</c:v>
                </c:pt>
                <c:pt idx="21">
                  <c:v>744697049.27844846</c:v>
                </c:pt>
                <c:pt idx="22">
                  <c:v>620598316.11904573</c:v>
                </c:pt>
                <c:pt idx="23">
                  <c:v>483674908.26706791</c:v>
                </c:pt>
                <c:pt idx="24">
                  <c:v>417241290.42496771</c:v>
                </c:pt>
                <c:pt idx="25">
                  <c:v>377254122.63465077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8D5-8816-1E1C2866ECEA}"/>
            </c:ext>
          </c:extLst>
        </c:ser>
        <c:ser>
          <c:idx val="2"/>
          <c:order val="2"/>
          <c:tx>
            <c:strRef>
              <c:f>'Recurrent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623222977.0852108</c:v>
                </c:pt>
                <c:pt idx="22">
                  <c:v>501916448.60613894</c:v>
                </c:pt>
                <c:pt idx="23">
                  <c:v>366954035.53185332</c:v>
                </c:pt>
                <c:pt idx="24">
                  <c:v>300234366.71689171</c:v>
                </c:pt>
                <c:pt idx="25">
                  <c:v>258704776.82164595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8D5-8816-1E1C2866ECEA}"/>
            </c:ext>
          </c:extLst>
        </c:ser>
        <c:ser>
          <c:idx val="3"/>
          <c:order val="3"/>
          <c:tx>
            <c:strRef>
              <c:f>'Recurrent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'Recurrent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'Recurrent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716967174.99999976</c:v>
                </c:pt>
                <c:pt idx="21">
                  <c:v>866171121.47168612</c:v>
                </c:pt>
                <c:pt idx="22">
                  <c:v>739280183.63195252</c:v>
                </c:pt>
                <c:pt idx="23">
                  <c:v>600395781.0022825</c:v>
                </c:pt>
                <c:pt idx="24">
                  <c:v>534248214.13304371</c:v>
                </c:pt>
                <c:pt idx="25">
                  <c:v>495803468.44765556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8D5-8816-1E1C2866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'Recurrent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'Recurrent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'Recurrent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C8-48D5-8816-1E1C2866ECEA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 Revenue'!$B$1</c:f>
              <c:strCache>
                <c:ptCount val="1"/>
                <c:pt idx="0">
                  <c:v>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Revenue'!$B$2:$B$27</c:f>
              <c:numCache>
                <c:formatCode>_("$"* #,##0.00_);_("$"* \(#,##0.00\);_("$"* "-"??_);_(@_)</c:formatCode>
                <c:ptCount val="26"/>
                <c:pt idx="0">
                  <c:v>386669614.00000018</c:v>
                </c:pt>
                <c:pt idx="1">
                  <c:v>326697049.99999988</c:v>
                </c:pt>
                <c:pt idx="2">
                  <c:v>361180867.00000006</c:v>
                </c:pt>
                <c:pt idx="3">
                  <c:v>396643159.00000072</c:v>
                </c:pt>
                <c:pt idx="4">
                  <c:v>408248895.99999964</c:v>
                </c:pt>
                <c:pt idx="5">
                  <c:v>474746300.00000024</c:v>
                </c:pt>
                <c:pt idx="6">
                  <c:v>530490831.00000006</c:v>
                </c:pt>
                <c:pt idx="7">
                  <c:v>591662494.99999988</c:v>
                </c:pt>
                <c:pt idx="8">
                  <c:v>594457893.00000083</c:v>
                </c:pt>
                <c:pt idx="9">
                  <c:v>604680961.99999928</c:v>
                </c:pt>
                <c:pt idx="10">
                  <c:v>672363180.00000083</c:v>
                </c:pt>
                <c:pt idx="11">
                  <c:v>669869469.99999893</c:v>
                </c:pt>
                <c:pt idx="12">
                  <c:v>703685147.00000072</c:v>
                </c:pt>
                <c:pt idx="13">
                  <c:v>756513297.99999905</c:v>
                </c:pt>
                <c:pt idx="14">
                  <c:v>849327724.0000006</c:v>
                </c:pt>
                <c:pt idx="15">
                  <c:v>864310494.00000083</c:v>
                </c:pt>
                <c:pt idx="16">
                  <c:v>924672688.99999869</c:v>
                </c:pt>
                <c:pt idx="17">
                  <c:v>967445482.00000131</c:v>
                </c:pt>
                <c:pt idx="18">
                  <c:v>1035322988.0000015</c:v>
                </c:pt>
                <c:pt idx="19">
                  <c:v>1046144191.9999992</c:v>
                </c:pt>
                <c:pt idx="20">
                  <c:v>654682355.99999988</c:v>
                </c:pt>
                <c:pt idx="21">
                  <c:v>811327307.85059321</c:v>
                </c:pt>
                <c:pt idx="22">
                  <c:v>709296510.12266648</c:v>
                </c:pt>
                <c:pt idx="23">
                  <c:v>559518974.96363807</c:v>
                </c:pt>
                <c:pt idx="24">
                  <c:v>543364303.35892355</c:v>
                </c:pt>
                <c:pt idx="25">
                  <c:v>540453992.78842103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A0B-9087-A7F1BCAF465C}"/>
            </c:ext>
          </c:extLst>
        </c:ser>
        <c:ser>
          <c:idx val="2"/>
          <c:order val="2"/>
          <c:tx>
            <c:strRef>
              <c:f>'Tax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701429744.09875453</c:v>
                </c:pt>
                <c:pt idx="22">
                  <c:v>600745975.86410785</c:v>
                </c:pt>
                <c:pt idx="23">
                  <c:v>453258645.65753543</c:v>
                </c:pt>
                <c:pt idx="24">
                  <c:v>438788697.58398569</c:v>
                </c:pt>
                <c:pt idx="25">
                  <c:v>437328502.08728343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0-4A0B-9087-A7F1BCAF465C}"/>
            </c:ext>
          </c:extLst>
        </c:ser>
        <c:ser>
          <c:idx val="3"/>
          <c:order val="3"/>
          <c:tx>
            <c:strRef>
              <c:f>'Tax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654682355.99999988</c:v>
                </c:pt>
                <c:pt idx="21">
                  <c:v>921224871.60243189</c:v>
                </c:pt>
                <c:pt idx="22">
                  <c:v>817847044.38122511</c:v>
                </c:pt>
                <c:pt idx="23">
                  <c:v>665779304.2697407</c:v>
                </c:pt>
                <c:pt idx="24">
                  <c:v>647939909.13386142</c:v>
                </c:pt>
                <c:pt idx="25">
                  <c:v>643579483.4895587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0-4A0B-9087-A7F1BCA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3B0-4A0B-9087-A7F1BCAF465C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Income and Profits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'Income and Profits'!$B$1</c:f>
              <c:strCache>
                <c:ptCount val="1"/>
                <c:pt idx="0">
                  <c:v>Income and Profits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Profits'!$B$2:$B$27</c:f>
              <c:numCache>
                <c:formatCode>_("$"* #,##0.00_);_("$"* \(#,##0.00\);_("$"* "-"??_);_(@_)</c:formatCode>
                <c:ptCount val="26"/>
                <c:pt idx="0">
                  <c:v>76320881.000000119</c:v>
                </c:pt>
                <c:pt idx="1">
                  <c:v>76987425.999999985</c:v>
                </c:pt>
                <c:pt idx="2">
                  <c:v>76987425.999999985</c:v>
                </c:pt>
                <c:pt idx="3">
                  <c:v>93263161.000000045</c:v>
                </c:pt>
                <c:pt idx="4">
                  <c:v>99810551.000000045</c:v>
                </c:pt>
                <c:pt idx="5">
                  <c:v>129457848.0000001</c:v>
                </c:pt>
                <c:pt idx="6">
                  <c:v>138201541.00000006</c:v>
                </c:pt>
                <c:pt idx="7">
                  <c:v>180092840.99999988</c:v>
                </c:pt>
                <c:pt idx="8">
                  <c:v>196815814.99999991</c:v>
                </c:pt>
                <c:pt idx="9">
                  <c:v>213455084.99999979</c:v>
                </c:pt>
                <c:pt idx="10">
                  <c:v>249220939.00000027</c:v>
                </c:pt>
                <c:pt idx="11">
                  <c:v>236963590.00000024</c:v>
                </c:pt>
                <c:pt idx="12">
                  <c:v>232071622.0000003</c:v>
                </c:pt>
                <c:pt idx="13">
                  <c:v>246362040.00000012</c:v>
                </c:pt>
                <c:pt idx="14">
                  <c:v>273852071.99999952</c:v>
                </c:pt>
                <c:pt idx="15">
                  <c:v>255643551.99999973</c:v>
                </c:pt>
                <c:pt idx="16">
                  <c:v>261707010.99999979</c:v>
                </c:pt>
                <c:pt idx="17">
                  <c:v>270222939.00000024</c:v>
                </c:pt>
                <c:pt idx="18">
                  <c:v>287575791.0000003</c:v>
                </c:pt>
                <c:pt idx="19">
                  <c:v>292795236.99999958</c:v>
                </c:pt>
                <c:pt idx="20">
                  <c:v>185119342.00000012</c:v>
                </c:pt>
                <c:pt idx="21">
                  <c:v>151584650.03724784</c:v>
                </c:pt>
                <c:pt idx="22">
                  <c:v>132594459.31753366</c:v>
                </c:pt>
                <c:pt idx="23">
                  <c:v>121114358.81161818</c:v>
                </c:pt>
                <c:pt idx="24">
                  <c:v>113914930.5014865</c:v>
                </c:pt>
                <c:pt idx="25">
                  <c:v>109287339.56690498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A4C-A147-B9B99B43E9BD}"/>
            </c:ext>
          </c:extLst>
        </c:ser>
        <c:ser>
          <c:idx val="2"/>
          <c:order val="2"/>
          <c:tx>
            <c:strRef>
              <c:f>'Income and Profits'!$D$1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114365308.56537005</c:v>
                </c:pt>
                <c:pt idx="22">
                  <c:v>95964147.383787155</c:v>
                </c:pt>
                <c:pt idx="23">
                  <c:v>84780334.311877787</c:v>
                </c:pt>
                <c:pt idx="24">
                  <c:v>77696749.198618129</c:v>
                </c:pt>
                <c:pt idx="25">
                  <c:v>73093501.964217231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A4C-A147-B9B99B43E9BD}"/>
            </c:ext>
          </c:extLst>
        </c:ser>
        <c:ser>
          <c:idx val="3"/>
          <c:order val="3"/>
          <c:tx>
            <c:strRef>
              <c:f>'Income and Profits'!$E$1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'Income and Profits'!$A$2:$A$27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'Income and Profits'!$E$2:$E$27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185119342.00000012</c:v>
                </c:pt>
                <c:pt idx="21">
                  <c:v>188803991.50912562</c:v>
                </c:pt>
                <c:pt idx="22">
                  <c:v>169224771.25128016</c:v>
                </c:pt>
                <c:pt idx="23">
                  <c:v>157448383.31135857</c:v>
                </c:pt>
                <c:pt idx="24">
                  <c:v>150133111.80435485</c:v>
                </c:pt>
                <c:pt idx="25">
                  <c:v>145481177.16959274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A4C-A147-B9B99B43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'Income and Profits'!$A$1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'Income and Profits'!$A$2:$A$27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'Income and Profits'!$A$2:$A$26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74-4A4C-A147-B9B99B43E9B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Taxes on 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'Taxes on Goods and Services'!$B$1</c:f>
              <c:strCache>
                <c:ptCount val="1"/>
                <c:pt idx="0">
                  <c:v>Taxes on 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Services'!$B$2:$B$27</c:f>
              <c:numCache>
                <c:formatCode>_("$"* #,##0.00_);_("$"* \(#,##0.00\);_("$"* "-"??_);_(@_)</c:formatCode>
                <c:ptCount val="26"/>
                <c:pt idx="0">
                  <c:v>191849148.00000021</c:v>
                </c:pt>
                <c:pt idx="1">
                  <c:v>108532255.99999985</c:v>
                </c:pt>
                <c:pt idx="2">
                  <c:v>115876574</c:v>
                </c:pt>
                <c:pt idx="3">
                  <c:v>125583515.99999984</c:v>
                </c:pt>
                <c:pt idx="4">
                  <c:v>140997268.99999985</c:v>
                </c:pt>
                <c:pt idx="5">
                  <c:v>162398620.00000012</c:v>
                </c:pt>
                <c:pt idx="6">
                  <c:v>217089612.99999985</c:v>
                </c:pt>
                <c:pt idx="7">
                  <c:v>229901737.00000039</c:v>
                </c:pt>
                <c:pt idx="8">
                  <c:v>237058015.00000003</c:v>
                </c:pt>
                <c:pt idx="9">
                  <c:v>220638819.99999994</c:v>
                </c:pt>
                <c:pt idx="10">
                  <c:v>256076574.00000006</c:v>
                </c:pt>
                <c:pt idx="11">
                  <c:v>230253008.99999964</c:v>
                </c:pt>
                <c:pt idx="12">
                  <c:v>277948804.00000012</c:v>
                </c:pt>
                <c:pt idx="13">
                  <c:v>308769195.99999976</c:v>
                </c:pt>
                <c:pt idx="14">
                  <c:v>345516386.99999946</c:v>
                </c:pt>
                <c:pt idx="15">
                  <c:v>354371443.99999946</c:v>
                </c:pt>
                <c:pt idx="16">
                  <c:v>489346703.00000036</c:v>
                </c:pt>
                <c:pt idx="17">
                  <c:v>533030666.00000036</c:v>
                </c:pt>
                <c:pt idx="18">
                  <c:v>578411351.00000095</c:v>
                </c:pt>
                <c:pt idx="19">
                  <c:v>585082752.00000095</c:v>
                </c:pt>
                <c:pt idx="20">
                  <c:v>363398197.0000003</c:v>
                </c:pt>
                <c:pt idx="21">
                  <c:v>304214369.05608094</c:v>
                </c:pt>
                <c:pt idx="22">
                  <c:v>270648447.34499127</c:v>
                </c:pt>
                <c:pt idx="23">
                  <c:v>250475332.7494857</c:v>
                </c:pt>
                <c:pt idx="24">
                  <c:v>237943976.25606379</c:v>
                </c:pt>
                <c:pt idx="25">
                  <c:v>229988005.12071139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1-4BA5-8E9B-FC44D7E0FC80}"/>
            </c:ext>
          </c:extLst>
        </c:ser>
        <c:ser>
          <c:idx val="2"/>
          <c:order val="2"/>
          <c:tx>
            <c:strRef>
              <c:f>'Taxes on 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231690549.76140094</c:v>
                </c:pt>
                <c:pt idx="22">
                  <c:v>199774694.89931029</c:v>
                </c:pt>
                <c:pt idx="23">
                  <c:v>181131835.9940269</c:v>
                </c:pt>
                <c:pt idx="24">
                  <c:v>169951469.06155801</c:v>
                </c:pt>
                <c:pt idx="25">
                  <c:v>163193265.61128965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1-4BA5-8E9B-FC44D7E0FC80}"/>
            </c:ext>
          </c:extLst>
        </c:ser>
        <c:ser>
          <c:idx val="3"/>
          <c:order val="3"/>
          <c:tx>
            <c:strRef>
              <c:f>'Taxes on 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'Taxes on Goods and Services'!$A$2:$A$27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'Taxes on Goods and Services'!$E$2:$E$27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363398197.0000003</c:v>
                </c:pt>
                <c:pt idx="21">
                  <c:v>376738188.35076094</c:v>
                </c:pt>
                <c:pt idx="22">
                  <c:v>341522199.79067224</c:v>
                </c:pt>
                <c:pt idx="23">
                  <c:v>319818829.5049445</c:v>
                </c:pt>
                <c:pt idx="24">
                  <c:v>305936483.45056957</c:v>
                </c:pt>
                <c:pt idx="25">
                  <c:v>296782744.63013315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1-4BA5-8E9B-FC44D7E0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'Taxes on 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'Taxes on Goods and Services'!$A$2:$A$27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'Taxes on 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11-4BA5-8E9B-FC44D7E0FC80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Non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'Non Tax Revenue'!$B$1</c:f>
              <c:strCache>
                <c:ptCount val="1"/>
                <c:pt idx="0">
                  <c:v>Non 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Revenue'!$B$2:$B$27</c:f>
              <c:numCache>
                <c:formatCode>_("$"* #,##0.00_);_("$"* \(#,##0.00\);_("$"* "-"??_);_(@_)</c:formatCode>
                <c:ptCount val="26"/>
                <c:pt idx="0">
                  <c:v>39044155.999999948</c:v>
                </c:pt>
                <c:pt idx="1">
                  <c:v>38506610.00000003</c:v>
                </c:pt>
                <c:pt idx="2">
                  <c:v>40438459.999999963</c:v>
                </c:pt>
                <c:pt idx="3">
                  <c:v>51788500.000000075</c:v>
                </c:pt>
                <c:pt idx="4">
                  <c:v>40111723.999999933</c:v>
                </c:pt>
                <c:pt idx="5">
                  <c:v>55092066.000000089</c:v>
                </c:pt>
                <c:pt idx="6">
                  <c:v>60574541.999999985</c:v>
                </c:pt>
                <c:pt idx="7">
                  <c:v>81265464.000000089</c:v>
                </c:pt>
                <c:pt idx="8">
                  <c:v>98880688.999999925</c:v>
                </c:pt>
                <c:pt idx="9">
                  <c:v>92620102.999999881</c:v>
                </c:pt>
                <c:pt idx="10">
                  <c:v>114766455.99999982</c:v>
                </c:pt>
                <c:pt idx="11">
                  <c:v>124809602.99999981</c:v>
                </c:pt>
                <c:pt idx="12">
                  <c:v>107730452.00000007</c:v>
                </c:pt>
                <c:pt idx="13">
                  <c:v>116538702.9999999</c:v>
                </c:pt>
                <c:pt idx="14">
                  <c:v>106947060.00000007</c:v>
                </c:pt>
                <c:pt idx="15">
                  <c:v>109427979.0000001</c:v>
                </c:pt>
                <c:pt idx="16">
                  <c:v>79131424</c:v>
                </c:pt>
                <c:pt idx="17">
                  <c:v>111986712.99999984</c:v>
                </c:pt>
                <c:pt idx="18">
                  <c:v>109975958.00000016</c:v>
                </c:pt>
                <c:pt idx="19">
                  <c:v>96129528.999999925</c:v>
                </c:pt>
                <c:pt idx="20">
                  <c:v>62284819.000000075</c:v>
                </c:pt>
                <c:pt idx="21">
                  <c:v>59825203.320877284</c:v>
                </c:pt>
                <c:pt idx="22">
                  <c:v>54230278.902004085</c:v>
                </c:pt>
                <c:pt idx="23">
                  <c:v>51871774.0934484</c:v>
                </c:pt>
                <c:pt idx="24">
                  <c:v>50065381.537286796</c:v>
                </c:pt>
                <c:pt idx="25">
                  <c:v>48986690.562083721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5ED-9067-A6E65153F184}"/>
            </c:ext>
          </c:extLst>
        </c:ser>
        <c:ser>
          <c:idx val="2"/>
          <c:order val="2"/>
          <c:tx>
            <c:strRef>
              <c:f>'Non Tax Revenue'!$D$1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45139992.608458556</c:v>
                </c:pt>
                <c:pt idx="22">
                  <c:v>39685153.154338963</c:v>
                </c:pt>
                <c:pt idx="23">
                  <c:v>37372802.773377478</c:v>
                </c:pt>
                <c:pt idx="24">
                  <c:v>35585823.571718179</c:v>
                </c:pt>
                <c:pt idx="25">
                  <c:v>34512773.646711379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F-45ED-9067-A6E65153F184}"/>
            </c:ext>
          </c:extLst>
        </c:ser>
        <c:ser>
          <c:idx val="3"/>
          <c:order val="3"/>
          <c:tx>
            <c:strRef>
              <c:f>'Non Tax Revenue'!$E$1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'Non Tax Revenue'!$A$2:$A$27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'Non Tax Revenue'!$E$2:$E$27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62284819.000000075</c:v>
                </c:pt>
                <c:pt idx="21">
                  <c:v>74510414.033296019</c:v>
                </c:pt>
                <c:pt idx="22">
                  <c:v>68775404.649669215</c:v>
                </c:pt>
                <c:pt idx="23">
                  <c:v>66370745.413519323</c:v>
                </c:pt>
                <c:pt idx="24">
                  <c:v>64544939.502855413</c:v>
                </c:pt>
                <c:pt idx="25">
                  <c:v>63460607.477456063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F-45ED-9067-A6E65153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 Tax Revenue'!$A$1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'Non Tax Revenue'!$A$2:$A$27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'Non Tax Revenue'!$A$2:$A$26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EF-45ED-9067-A6E65153F184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Licences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Licenses!$B$1</c:f>
              <c:strCache>
                <c:ptCount val="1"/>
                <c:pt idx="0">
                  <c:v>Licences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Licenses!$B$2:$B$27</c:f>
              <c:numCache>
                <c:formatCode>_("$"* #,##0.00_);_("$"* \(#,##0.00\);_("$"* "-"??_);_(@_)</c:formatCode>
                <c:ptCount val="26"/>
                <c:pt idx="0">
                  <c:v>6166654.0000000037</c:v>
                </c:pt>
                <c:pt idx="1">
                  <c:v>6433062.9999999963</c:v>
                </c:pt>
                <c:pt idx="2">
                  <c:v>9504341.9999999944</c:v>
                </c:pt>
                <c:pt idx="3">
                  <c:v>10865030.000000002</c:v>
                </c:pt>
                <c:pt idx="4">
                  <c:v>9861865.0000000093</c:v>
                </c:pt>
                <c:pt idx="5">
                  <c:v>10246835.000000009</c:v>
                </c:pt>
                <c:pt idx="6">
                  <c:v>10922924.000000002</c:v>
                </c:pt>
                <c:pt idx="7">
                  <c:v>13219067.999999993</c:v>
                </c:pt>
                <c:pt idx="8">
                  <c:v>14679832.000000022</c:v>
                </c:pt>
                <c:pt idx="9">
                  <c:v>19415625.000000011</c:v>
                </c:pt>
                <c:pt idx="10">
                  <c:v>12615829.999999987</c:v>
                </c:pt>
                <c:pt idx="11">
                  <c:v>12578495.999999983</c:v>
                </c:pt>
                <c:pt idx="12">
                  <c:v>14770480.000000024</c:v>
                </c:pt>
                <c:pt idx="13">
                  <c:v>19410383.999999993</c:v>
                </c:pt>
                <c:pt idx="14">
                  <c:v>12239866.999999985</c:v>
                </c:pt>
                <c:pt idx="15">
                  <c:v>14013867.000000002</c:v>
                </c:pt>
                <c:pt idx="16">
                  <c:v>11885227.000000004</c:v>
                </c:pt>
                <c:pt idx="17">
                  <c:v>20334675.000000022</c:v>
                </c:pt>
                <c:pt idx="18">
                  <c:v>27584233.999999959</c:v>
                </c:pt>
                <c:pt idx="19">
                  <c:v>28194671.000000022</c:v>
                </c:pt>
                <c:pt idx="20">
                  <c:v>10685308.000000017</c:v>
                </c:pt>
                <c:pt idx="21">
                  <c:v>22235797.205813523</c:v>
                </c:pt>
                <c:pt idx="22">
                  <c:v>25984943.086644847</c:v>
                </c:pt>
                <c:pt idx="23">
                  <c:v>15378067.338438112</c:v>
                </c:pt>
                <c:pt idx="24">
                  <c:v>14925233.232324405</c:v>
                </c:pt>
                <c:pt idx="25">
                  <c:v>18397512.126301713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AE7-AA2C-D4B1EB83E12D}"/>
            </c:ext>
          </c:extLst>
        </c:ser>
        <c:ser>
          <c:idx val="2"/>
          <c:order val="2"/>
          <c:tx>
            <c:strRef>
              <c:f>Licenses!$D$1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19352923.297264758</c:v>
                </c:pt>
                <c:pt idx="22">
                  <c:v>23042980.446333379</c:v>
                </c:pt>
                <c:pt idx="23">
                  <c:v>12269596.022335241</c:v>
                </c:pt>
                <c:pt idx="24">
                  <c:v>11881910.140165027</c:v>
                </c:pt>
                <c:pt idx="25">
                  <c:v>15415673.730926067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AE7-AA2C-D4B1EB83E12D}"/>
            </c:ext>
          </c:extLst>
        </c:ser>
        <c:ser>
          <c:idx val="3"/>
          <c:order val="3"/>
          <c:tx>
            <c:strRef>
              <c:f>Licenses!$E$1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Licenses!$A$2:$A$27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Licenses!$E$2:$E$27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10685308.000000017</c:v>
                </c:pt>
                <c:pt idx="21">
                  <c:v>25118671.114362288</c:v>
                </c:pt>
                <c:pt idx="22">
                  <c:v>28926905.726956315</c:v>
                </c:pt>
                <c:pt idx="23">
                  <c:v>18486538.654540986</c:v>
                </c:pt>
                <c:pt idx="24">
                  <c:v>17968556.324483782</c:v>
                </c:pt>
                <c:pt idx="25">
                  <c:v>21379350.52167736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AE7-AA2C-D4B1EB83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Licenses!$A$1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Licenses!$A$2:$A$27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Licenses!$A$2:$A$26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D0-4AE7-AA2C-D4B1EB83E12D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Royalties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Royalties!$B$1</c:f>
              <c:strCache>
                <c:ptCount val="1"/>
                <c:pt idx="0">
                  <c:v>Royalties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Royalties!$B$2:$B$27</c:f>
              <c:numCache>
                <c:formatCode>_("$"* #,##0.00_);_("$"* \(#,##0.00\);_("$"* "-"??_);_(@_)</c:formatCode>
                <c:ptCount val="26"/>
                <c:pt idx="0">
                  <c:v>6547364.9999999944</c:v>
                </c:pt>
                <c:pt idx="1">
                  <c:v>6102027.9999999972</c:v>
                </c:pt>
                <c:pt idx="2">
                  <c:v>6431563.0000000019</c:v>
                </c:pt>
                <c:pt idx="3">
                  <c:v>8145781.0000000047</c:v>
                </c:pt>
                <c:pt idx="4">
                  <c:v>8588852.9999999944</c:v>
                </c:pt>
                <c:pt idx="5">
                  <c:v>9703246.9999999851</c:v>
                </c:pt>
                <c:pt idx="6">
                  <c:v>17477218.999999978</c:v>
                </c:pt>
                <c:pt idx="7">
                  <c:v>23062911.000000037</c:v>
                </c:pt>
                <c:pt idx="8">
                  <c:v>29108737.000000034</c:v>
                </c:pt>
                <c:pt idx="9">
                  <c:v>24878899.000000007</c:v>
                </c:pt>
                <c:pt idx="10">
                  <c:v>30940229.000000045</c:v>
                </c:pt>
                <c:pt idx="11">
                  <c:v>35367976.999999948</c:v>
                </c:pt>
                <c:pt idx="12">
                  <c:v>27330047.000000015</c:v>
                </c:pt>
                <c:pt idx="13">
                  <c:v>45284446.999999955</c:v>
                </c:pt>
                <c:pt idx="14">
                  <c:v>49564018.999999918</c:v>
                </c:pt>
                <c:pt idx="15">
                  <c:v>28035918.000000015</c:v>
                </c:pt>
                <c:pt idx="16">
                  <c:v>25181505.000000004</c:v>
                </c:pt>
                <c:pt idx="17">
                  <c:v>45940247.999999963</c:v>
                </c:pt>
                <c:pt idx="18">
                  <c:v>29059360.000000019</c:v>
                </c:pt>
                <c:pt idx="19">
                  <c:v>25034784.999999978</c:v>
                </c:pt>
                <c:pt idx="20">
                  <c:v>20365874.000000011</c:v>
                </c:pt>
                <c:pt idx="21">
                  <c:v>15529813.146391114</c:v>
                </c:pt>
                <c:pt idx="22">
                  <c:v>13285445.093314746</c:v>
                </c:pt>
                <c:pt idx="23">
                  <c:v>11935405.588599378</c:v>
                </c:pt>
                <c:pt idx="24">
                  <c:v>11126733.872362703</c:v>
                </c:pt>
                <c:pt idx="25">
                  <c:v>10621216.511342267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B26-A579-7AED57168458}"/>
            </c:ext>
          </c:extLst>
        </c:ser>
        <c:ser>
          <c:idx val="2"/>
          <c:order val="2"/>
          <c:tx>
            <c:strRef>
              <c:f>Royalties!$D$1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9046372.8264090326</c:v>
                </c:pt>
                <c:pt idx="22">
                  <c:v>6891194.7611211175</c:v>
                </c:pt>
                <c:pt idx="23">
                  <c:v>5595047.573156924</c:v>
                </c:pt>
                <c:pt idx="24">
                  <c:v>4820687.618393153</c:v>
                </c:pt>
                <c:pt idx="25">
                  <c:v>4340779.9430859508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B26-A579-7AED57168458}"/>
            </c:ext>
          </c:extLst>
        </c:ser>
        <c:ser>
          <c:idx val="3"/>
          <c:order val="3"/>
          <c:tx>
            <c:strRef>
              <c:f>Royalties!$E$1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Royalties!$A$2:$A$27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Royalties!$E$2:$E$27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20365874.000000011</c:v>
                </c:pt>
                <c:pt idx="21">
                  <c:v>22013253.466373198</c:v>
                </c:pt>
                <c:pt idx="22">
                  <c:v>19679695.425508376</c:v>
                </c:pt>
                <c:pt idx="23">
                  <c:v>18275763.604041833</c:v>
                </c:pt>
                <c:pt idx="24">
                  <c:v>17432780.126332253</c:v>
                </c:pt>
                <c:pt idx="25">
                  <c:v>16901653.079598583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B26-A579-7AED5716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Royalties!$A$1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Royalties!$A$2:$A$27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Royalties!$A$2:$A$26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3C-4B26-A579-7AED57168458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Government ministries</a:t>
            </a:r>
            <a:r>
              <a:rPr lang="en-US" sz="1600" b="1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'Government ministries'!$B$1</c:f>
              <c:strCache>
                <c:ptCount val="1"/>
                <c:pt idx="0">
                  <c:v>Government ministries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ministries'!$B$2:$B$27</c:f>
              <c:numCache>
                <c:formatCode>_("$"* #,##0.00_);_("$"* \(#,##0.00\);_("$"* "-"??_);_(@_)</c:formatCode>
                <c:ptCount val="26"/>
                <c:pt idx="0">
                  <c:v>22672677.000000022</c:v>
                </c:pt>
                <c:pt idx="1">
                  <c:v>18302350.99999997</c:v>
                </c:pt>
                <c:pt idx="2">
                  <c:v>17643074.000000015</c:v>
                </c:pt>
                <c:pt idx="3">
                  <c:v>20162828</c:v>
                </c:pt>
                <c:pt idx="4">
                  <c:v>14978763.999999981</c:v>
                </c:pt>
                <c:pt idx="5">
                  <c:v>20720221.999999985</c:v>
                </c:pt>
                <c:pt idx="6">
                  <c:v>23098188.999999996</c:v>
                </c:pt>
                <c:pt idx="7">
                  <c:v>26268428.999999963</c:v>
                </c:pt>
                <c:pt idx="8">
                  <c:v>24023025.999999966</c:v>
                </c:pt>
                <c:pt idx="9">
                  <c:v>30092698.999999955</c:v>
                </c:pt>
                <c:pt idx="10">
                  <c:v>48581966.999999925</c:v>
                </c:pt>
                <c:pt idx="11">
                  <c:v>41461149.000000052</c:v>
                </c:pt>
                <c:pt idx="12">
                  <c:v>32237245.999999985</c:v>
                </c:pt>
                <c:pt idx="13">
                  <c:v>36128196.000000052</c:v>
                </c:pt>
                <c:pt idx="14">
                  <c:v>31450811.999999948</c:v>
                </c:pt>
                <c:pt idx="15">
                  <c:v>29645990.999999948</c:v>
                </c:pt>
                <c:pt idx="16">
                  <c:v>24397409</c:v>
                </c:pt>
                <c:pt idx="17">
                  <c:v>24390658.000000034</c:v>
                </c:pt>
                <c:pt idx="18">
                  <c:v>31998571.999999985</c:v>
                </c:pt>
                <c:pt idx="19">
                  <c:v>31090843</c:v>
                </c:pt>
                <c:pt idx="20">
                  <c:v>24568610.999999996</c:v>
                </c:pt>
                <c:pt idx="21">
                  <c:v>27343476.612228081</c:v>
                </c:pt>
                <c:pt idx="22">
                  <c:v>28880681.247712296</c:v>
                </c:pt>
                <c:pt idx="23">
                  <c:v>29906012.6774178</c:v>
                </c:pt>
                <c:pt idx="24">
                  <c:v>30566307.409283638</c:v>
                </c:pt>
                <c:pt idx="25">
                  <c:v>30987658.396439884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428D-B95C-D99FF015BF91}"/>
            </c:ext>
          </c:extLst>
        </c:ser>
        <c:ser>
          <c:idx val="2"/>
          <c:order val="2"/>
          <c:tx>
            <c:strRef>
              <c:f>'Government ministries'!$D$1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ministries'!$D$2:$D$27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23382034.162335806</c:v>
                </c:pt>
                <c:pt idx="22">
                  <c:v>25010318.330544498</c:v>
                </c:pt>
                <c:pt idx="23">
                  <c:v>26117421.616782233</c:v>
                </c:pt>
                <c:pt idx="24">
                  <c:v>26849024.778486013</c:v>
                </c:pt>
                <c:pt idx="25">
                  <c:v>27333124.712160181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428D-B95C-D99FF015BF91}"/>
            </c:ext>
          </c:extLst>
        </c:ser>
        <c:ser>
          <c:idx val="3"/>
          <c:order val="3"/>
          <c:tx>
            <c:strRef>
              <c:f>'Government ministries'!$E$1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'Government ministries'!$A$2:$A$27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'Government ministries'!$E$2:$E$27</c:f>
              <c:numCache>
                <c:formatCode>_("$"* #,##0_);_("$"* \(#,##0\);_("$"* "-"??_);_(@_)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24568610.999999996</c:v>
                </c:pt>
                <c:pt idx="21">
                  <c:v>31304919.062120356</c:v>
                </c:pt>
                <c:pt idx="22">
                  <c:v>32751044.164880093</c:v>
                </c:pt>
                <c:pt idx="23">
                  <c:v>33694603.738053367</c:v>
                </c:pt>
                <c:pt idx="24">
                  <c:v>34283590.040081263</c:v>
                </c:pt>
                <c:pt idx="25">
                  <c:v>34642192.08071959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A-428D-B95C-D99FF015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'Government ministries'!$A$1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'Government ministries'!$A$2:$A$27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'Government ministries'!$A$2:$A$26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7A-428D-B95C-D99FF015BF91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5FF60-0E46-4AD2-A402-A3E18CEF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4DC1-F7C6-4343-9F87-C227EACBC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372B-F4BF-49E0-BFF9-20F4125E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54A56-E6C4-4A18-8B2E-6407873AA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499C-FF56-4154-BCEA-5CB5A9593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245F-7BBC-4362-A3E5-D7296764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BDB57-B381-43E8-91E6-2A456AEA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F395-028F-467B-961E-D3733EE0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33B0-9BB6-4FBB-B69D-5B03FEA45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17499</xdr:rowOff>
    </xdr:from>
    <xdr:to>
      <xdr:col>15</xdr:col>
      <xdr:colOff>571500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C00AE-9ADE-4A8B-92AF-6E4F8F99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BD89-865E-4FDA-A792-CCBA127E0C69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4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713371246.9999994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526206007.00000089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456200448.99999946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491989659.00000042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475456940.00000048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559905791.99999964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639207980.00000048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790359238.99999857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784652553.99999976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788615037.00000119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877535735.99999893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835664644.99999881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837375769.00000131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918160346.99999917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993636455.99999857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1015512735.0000004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1051723533.999999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1111454837.9999986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1187972228.9999998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1167970276.0000012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755290129.99999976</v>
      </c>
      <c r="C22" s="6">
        <v>4160299999.9999971</v>
      </c>
      <c r="D22" s="2">
        <f>B22</f>
        <v>755290129.99999976</v>
      </c>
      <c r="E22" s="2">
        <f>B22</f>
        <v>755290129.99999976</v>
      </c>
    </row>
    <row r="23" spans="1:5" x14ac:dyDescent="0.25">
      <c r="A23" s="3">
        <v>2021</v>
      </c>
      <c r="B23" s="6">
        <v>728523657.75299275</v>
      </c>
      <c r="C23" s="6">
        <v>3883368104.5708337</v>
      </c>
      <c r="D23" s="2">
        <f>B23-(_xlfn.STDEV.P($B$2:B22)/2)</f>
        <v>617351098.37035751</v>
      </c>
      <c r="E23" s="2">
        <f>B23+(_xlfn.STDEV.P($B$2:B22)/2)</f>
        <v>839696217.13562799</v>
      </c>
    </row>
    <row r="24" spans="1:5" x14ac:dyDescent="0.25">
      <c r="A24" s="3">
        <v>2022</v>
      </c>
      <c r="B24" s="6">
        <v>538219822.8087101</v>
      </c>
      <c r="C24" s="6">
        <v>3921493261.8216152</v>
      </c>
      <c r="D24" s="2">
        <f>B24-(_xlfn.STDEV.P($B$2:B23)/2)</f>
        <v>429284472.21013033</v>
      </c>
      <c r="E24" s="2">
        <f>B24+(_xlfn.STDEV.P($B$2:B23)/2)</f>
        <v>647155173.40728986</v>
      </c>
    </row>
    <row r="25" spans="1:5" x14ac:dyDescent="0.25">
      <c r="A25" s="3">
        <v>2023</v>
      </c>
      <c r="B25" s="6">
        <v>439647879.26706791</v>
      </c>
      <c r="C25" s="6">
        <v>4008236005.347024</v>
      </c>
      <c r="D25" s="2">
        <f>B25-(_xlfn.STDEV.P($B$2:B24)/2)</f>
        <v>329692808.38238722</v>
      </c>
      <c r="E25" s="2">
        <f>B25+(_xlfn.STDEV.P($B$2:B24)/2)</f>
        <v>549602950.15174866</v>
      </c>
    </row>
    <row r="26" spans="1:5" x14ac:dyDescent="0.25">
      <c r="A26" s="3">
        <v>2024</v>
      </c>
      <c r="B26" s="6">
        <v>400707527.74236143</v>
      </c>
      <c r="C26" s="6">
        <v>4096764000.8919373</v>
      </c>
      <c r="D26" s="2">
        <f>B26-(_xlfn.STDEV.P($B$2:B25)/2)</f>
        <v>287417568.4768827</v>
      </c>
      <c r="E26" s="2">
        <f>B26+(_xlfn.STDEV.P($B$2:B25)/2)</f>
        <v>513997487.00784016</v>
      </c>
    </row>
    <row r="27" spans="1:5" x14ac:dyDescent="0.25">
      <c r="A27" s="3">
        <v>2025</v>
      </c>
      <c r="B27" s="6">
        <v>383882654.2928521</v>
      </c>
      <c r="C27" s="6">
        <v>4189882842.3564558</v>
      </c>
      <c r="D27" s="2">
        <f>B27-(_xlfn.STDEV.P($B$2:B26)/2)</f>
        <v>266871508.28907806</v>
      </c>
      <c r="E27" s="2">
        <f>B27+(_xlfn.STDEV.P($B$2:B26)/2)</f>
        <v>500893800.29662615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F6BA-B4E9-40E2-8E8F-D0CA4D66AC4E}">
  <dimension ref="A1:E27"/>
  <sheetViews>
    <sheetView tabSelected="1" zoomScale="102"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13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1119200.9999999991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2642517.9999999986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3536602.0000000009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7841361.0000000065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2506113.9999999981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5833424.0000000019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7611365.0000000019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6290051.0000000047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6955293.9999999944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6057361.0000000009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4665997.9999999972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11283328.000000006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27678511.000000045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1109009.0000000007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1044644.0000000006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827296.9999999993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924917.99999999919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488650.99999999994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1102323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1015181.0000000002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327423.99999999977</v>
      </c>
      <c r="C22" s="6">
        <v>4160299999.9999971</v>
      </c>
      <c r="D22" s="2">
        <f>B22</f>
        <v>327423.99999999977</v>
      </c>
      <c r="E22" s="2">
        <f>B22</f>
        <v>327423.99999999977</v>
      </c>
    </row>
    <row r="23" spans="1:5" x14ac:dyDescent="0.25">
      <c r="A23" s="3">
        <v>2021</v>
      </c>
      <c r="B23" s="6">
        <v>590089.77427486109</v>
      </c>
      <c r="C23" s="6">
        <v>3725080685.0661616</v>
      </c>
      <c r="D23" s="2">
        <v>0</v>
      </c>
      <c r="E23" s="2">
        <f>B23+(_xlfn.STDEV.P($B$2:B22)/2)</f>
        <v>3562824.7701000203</v>
      </c>
    </row>
    <row r="24" spans="1:5" x14ac:dyDescent="0.25">
      <c r="A24" s="3">
        <v>2022</v>
      </c>
      <c r="B24" s="6">
        <v>644476.10335941811</v>
      </c>
      <c r="C24" s="6">
        <v>3473811062.5259843</v>
      </c>
      <c r="D24" s="2">
        <v>0</v>
      </c>
      <c r="E24" s="2">
        <f>B24+(_xlfn.STDEV.P($B$2:B23)/2)</f>
        <v>3581817.608879765</v>
      </c>
    </row>
    <row r="25" spans="1:5" x14ac:dyDescent="0.25">
      <c r="A25" s="3">
        <v>2023</v>
      </c>
      <c r="B25" s="6">
        <v>730129.9964884884</v>
      </c>
      <c r="C25" s="6">
        <v>3316135373.0703192</v>
      </c>
      <c r="D25" s="2">
        <v>0</v>
      </c>
      <c r="E25" s="2">
        <f>B25+(_xlfn.STDEV.P($B$2:B24)/2)</f>
        <v>3631243.0776881659</v>
      </c>
    </row>
    <row r="26" spans="1:5" x14ac:dyDescent="0.25">
      <c r="A26" s="3">
        <v>2024</v>
      </c>
      <c r="B26" s="6">
        <v>780664.34016881057</v>
      </c>
      <c r="C26" s="6">
        <v>3216973156.873795</v>
      </c>
      <c r="D26" s="2">
        <v>0</v>
      </c>
      <c r="E26" s="2">
        <f>B26+(_xlfn.STDEV.P($B$2:B25)/2)</f>
        <v>3644766.9507799456</v>
      </c>
    </row>
    <row r="27" spans="1:5" x14ac:dyDescent="0.25">
      <c r="A27" s="3">
        <v>2025</v>
      </c>
      <c r="B27" s="6">
        <v>818472.57072223583</v>
      </c>
      <c r="C27" s="6">
        <v>3153396893.6858582</v>
      </c>
      <c r="D27" s="2">
        <v>0</v>
      </c>
      <c r="E27" s="2">
        <f>B27+(_xlfn.STDEV.P($B$2:B26)/2)</f>
        <v>3645628.5022762464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A69-FC3F-44FD-89C9-DA89D72EF7F8}">
  <dimension ref="A1:E27"/>
  <sheetViews>
    <sheetView zoomScaleNormal="100" workbookViewId="0">
      <selection activeCell="D29" sqref="D29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5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425713769.99999994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365203660.00000006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401619326.99999946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448431658.99999964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448360620.00000036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529838365.99999994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591065373.00000072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672927959.00000095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693338581.99999905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697301065.00000119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787129636.00000072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794679072.99999928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811415598.99999869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873052001.00000131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956274784.00000143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973738473.00000095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1003804113.0000006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1079432195.0000002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1145298945.999999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1142273720.9999998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716967174.99999976</v>
      </c>
      <c r="C22" s="6">
        <v>4160299999.9999971</v>
      </c>
      <c r="D22" s="2">
        <f>B22</f>
        <v>716967174.99999976</v>
      </c>
      <c r="E22" s="2">
        <f>B22</f>
        <v>716967174.99999976</v>
      </c>
    </row>
    <row r="23" spans="1:5" x14ac:dyDescent="0.25">
      <c r="A23" s="3">
        <v>2021</v>
      </c>
      <c r="B23" s="6">
        <v>744697049.27844846</v>
      </c>
      <c r="C23" s="6">
        <v>3773395151.5804167</v>
      </c>
      <c r="D23" s="2">
        <f>B23-(_xlfn.STDEV.P($B$2:B22)/2)</f>
        <v>623222977.0852108</v>
      </c>
      <c r="E23" s="2">
        <f>B23+(_xlfn.STDEV.P($B$2:B22)/2)</f>
        <v>866171121.47168612</v>
      </c>
    </row>
    <row r="24" spans="1:5" x14ac:dyDescent="0.25">
      <c r="A24" s="3">
        <v>2022</v>
      </c>
      <c r="B24" s="6">
        <v>620598316.11904573</v>
      </c>
      <c r="C24" s="6">
        <v>3717161409.570406</v>
      </c>
      <c r="D24" s="2">
        <f>B24-(_xlfn.STDEV.P($B$2:B23)/2)</f>
        <v>501916448.60613894</v>
      </c>
      <c r="E24" s="2">
        <f>B24+(_xlfn.STDEV.P($B$2:B23)/2)</f>
        <v>739280183.63195252</v>
      </c>
    </row>
    <row r="25" spans="1:5" x14ac:dyDescent="0.25">
      <c r="A25" s="3">
        <v>2023</v>
      </c>
      <c r="B25" s="6">
        <v>483674908.26706791</v>
      </c>
      <c r="C25" s="6">
        <v>3650115669.9065146</v>
      </c>
      <c r="D25" s="2">
        <f>B25-(_xlfn.STDEV.P($B$2:B24)/2)</f>
        <v>366954035.53185332</v>
      </c>
      <c r="E25" s="2">
        <f>B25+(_xlfn.STDEV.P($B$2:B24)/2)</f>
        <v>600395781.0022825</v>
      </c>
    </row>
    <row r="26" spans="1:5" x14ac:dyDescent="0.25">
      <c r="A26" s="3">
        <v>2024</v>
      </c>
      <c r="B26" s="6">
        <v>417241290.42496771</v>
      </c>
      <c r="C26" s="6">
        <v>3549684943.8031363</v>
      </c>
      <c r="D26" s="2">
        <f>B26-(_xlfn.STDEV.P($B$2:B25)/2)</f>
        <v>300234366.71689171</v>
      </c>
      <c r="E26" s="2">
        <f>B26+(_xlfn.STDEV.P($B$2:B25)/2)</f>
        <v>534248214.13304371</v>
      </c>
    </row>
    <row r="27" spans="1:5" x14ac:dyDescent="0.25">
      <c r="A27" s="3">
        <v>2025</v>
      </c>
      <c r="B27" s="6">
        <v>377254122.63465077</v>
      </c>
      <c r="C27" s="6">
        <v>3488140023.8616176</v>
      </c>
      <c r="D27" s="2">
        <f>B27-(_xlfn.STDEV.P($B$2:B26)/2)</f>
        <v>258704776.82164595</v>
      </c>
      <c r="E27" s="2">
        <f>B27+(_xlfn.STDEV.P($B$2:B26)/2)</f>
        <v>495803468.44765556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EF2B-CCBD-42E6-AFC3-490A623F12D4}">
  <dimension ref="A1:E27"/>
  <sheetViews>
    <sheetView zoomScaleNormal="100" workbookViewId="0">
      <selection activeCell="G29" sqref="G29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6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386669614.00000018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326697049.99999988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361180867.00000006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396643159.00000072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408248895.99999964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474746300.00000024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530490831.00000006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591662494.99999988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594457893.00000083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604680961.99999928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672363180.00000083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669869469.99999893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703685147.00000072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756513297.99999905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849327724.0000006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864310494.00000083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924672688.99999869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967445482.00000131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1035322988.0000015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1046144191.9999992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654682355.99999988</v>
      </c>
      <c r="C22" s="6">
        <v>4160299999.9999971</v>
      </c>
      <c r="D22" s="2">
        <f>B22</f>
        <v>654682355.99999988</v>
      </c>
      <c r="E22" s="2">
        <f>B22</f>
        <v>654682355.99999988</v>
      </c>
    </row>
    <row r="23" spans="1:5" x14ac:dyDescent="0.25">
      <c r="A23" s="3">
        <v>2021</v>
      </c>
      <c r="B23" s="6">
        <v>811327307.85059321</v>
      </c>
      <c r="C23" s="6">
        <v>3566144677.4017382</v>
      </c>
      <c r="D23" s="2">
        <f>B23-(_xlfn.STDEV.P($B$2:B22)/2)</f>
        <v>701429744.09875453</v>
      </c>
      <c r="E23" s="2">
        <f>B23+(_xlfn.STDEV.P($B$2:B22)/2)</f>
        <v>921224871.60243189</v>
      </c>
    </row>
    <row r="24" spans="1:5" x14ac:dyDescent="0.25">
      <c r="A24" s="3">
        <v>2022</v>
      </c>
      <c r="B24" s="6">
        <v>709296510.12266648</v>
      </c>
      <c r="C24" s="6">
        <v>3408251861.1339002</v>
      </c>
      <c r="D24" s="2">
        <f>B24-(_xlfn.STDEV.P($B$2:B23)/2)</f>
        <v>600745975.86410785</v>
      </c>
      <c r="E24" s="2">
        <f>B24+(_xlfn.STDEV.P($B$2:B23)/2)</f>
        <v>817847044.38122511</v>
      </c>
    </row>
    <row r="25" spans="1:5" x14ac:dyDescent="0.25">
      <c r="A25" s="3">
        <v>2023</v>
      </c>
      <c r="B25" s="6">
        <v>559518974.96363807</v>
      </c>
      <c r="C25" s="6">
        <v>3295556638.3883162</v>
      </c>
      <c r="D25" s="2">
        <f>B25-(_xlfn.STDEV.P($B$2:B24)/2)</f>
        <v>453258645.65753543</v>
      </c>
      <c r="E25" s="2">
        <f>B25+(_xlfn.STDEV.P($B$2:B24)/2)</f>
        <v>665779304.2697407</v>
      </c>
    </row>
    <row r="26" spans="1:5" x14ac:dyDescent="0.25">
      <c r="A26" s="3">
        <v>2024</v>
      </c>
      <c r="B26" s="6">
        <v>543364303.35892355</v>
      </c>
      <c r="C26" s="6">
        <v>3133857657.880744</v>
      </c>
      <c r="D26" s="2">
        <f>B26-(_xlfn.STDEV.P($B$2:B25)/2)</f>
        <v>438788697.58398569</v>
      </c>
      <c r="E26" s="2">
        <f>B26+(_xlfn.STDEV.P($B$2:B25)/2)</f>
        <v>647939909.13386142</v>
      </c>
    </row>
    <row r="27" spans="1:5" x14ac:dyDescent="0.25">
      <c r="A27" s="3">
        <v>2025</v>
      </c>
      <c r="B27" s="6">
        <v>540453992.78842103</v>
      </c>
      <c r="C27" s="6">
        <v>3039894757.2506852</v>
      </c>
      <c r="D27" s="2">
        <f>B27-(_xlfn.STDEV.P($B$2:B26)/2)</f>
        <v>437328502.08728343</v>
      </c>
      <c r="E27" s="2">
        <f>B27+(_xlfn.STDEV.P($B$2:B26)/2)</f>
        <v>643579483.4895587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DC01-5123-4F01-ACD0-86A48E4D17F1}">
  <dimension ref="A1:E27"/>
  <sheetViews>
    <sheetView zoomScaleNormal="100" workbookViewId="0">
      <selection activeCell="C30" sqref="C30"/>
    </sheetView>
  </sheetViews>
  <sheetFormatPr defaultRowHeight="15" x14ac:dyDescent="0.25"/>
  <cols>
    <col min="1" max="1" width="5" style="1" bestFit="1" customWidth="1"/>
    <col min="2" max="2" width="24.8554687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7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76320881.000000119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76987425.999999985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76987425.999999985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93263161.000000045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99810551.000000045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129457848.0000001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138201541.00000006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180092840.99999988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196815814.99999991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213455084.99999979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249220939.00000027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236963590.00000024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232071622.0000003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246362040.00000012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273852071.99999952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255643551.99999973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261707010.99999979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270222939.00000024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287575791.0000003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292795236.99999958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185119342.00000012</v>
      </c>
      <c r="C22" s="6">
        <v>4160299999.9999971</v>
      </c>
      <c r="D22" s="2">
        <f>B22</f>
        <v>185119342.00000012</v>
      </c>
      <c r="E22" s="2">
        <f>B22</f>
        <v>185119342.00000012</v>
      </c>
    </row>
    <row r="23" spans="1:5" x14ac:dyDescent="0.25">
      <c r="A23" s="3">
        <v>2021</v>
      </c>
      <c r="B23" s="6">
        <v>151584650.03724784</v>
      </c>
      <c r="C23" s="6">
        <v>3682148233.6913695</v>
      </c>
      <c r="D23" s="2">
        <f>B23-(_xlfn.STDEV.P($B$2:B22)/2)</f>
        <v>114365308.56537005</v>
      </c>
      <c r="E23" s="2">
        <f>B23+(_xlfn.STDEV.P($B$2:B22)/2)</f>
        <v>188803991.50912562</v>
      </c>
    </row>
    <row r="24" spans="1:5" x14ac:dyDescent="0.25">
      <c r="A24" s="3">
        <v>2022</v>
      </c>
      <c r="B24" s="6">
        <v>132594459.31753366</v>
      </c>
      <c r="C24" s="6">
        <v>3389269661.8813925</v>
      </c>
      <c r="D24" s="2">
        <f>B24-(_xlfn.STDEV.P($B$2:B23)/2)</f>
        <v>95964147.383787155</v>
      </c>
      <c r="E24" s="2">
        <f>B24+(_xlfn.STDEV.P($B$2:B23)/2)</f>
        <v>169224771.25128016</v>
      </c>
    </row>
    <row r="25" spans="1:5" x14ac:dyDescent="0.25">
      <c r="A25" s="3">
        <v>2023</v>
      </c>
      <c r="B25" s="6">
        <v>121114358.81161818</v>
      </c>
      <c r="C25" s="6">
        <v>3204396030.3483639</v>
      </c>
      <c r="D25" s="2">
        <f>B25-(_xlfn.STDEV.P($B$2:B24)/2)</f>
        <v>84780334.311877787</v>
      </c>
      <c r="E25" s="2">
        <f>B25+(_xlfn.STDEV.P($B$2:B24)/2)</f>
        <v>157448383.31135857</v>
      </c>
    </row>
    <row r="26" spans="1:5" x14ac:dyDescent="0.25">
      <c r="A26" s="3">
        <v>2024</v>
      </c>
      <c r="B26" s="6">
        <v>113914930.5014865</v>
      </c>
      <c r="C26" s="6">
        <v>3085044241.0058618</v>
      </c>
      <c r="D26" s="2">
        <f>B26-(_xlfn.STDEV.P($B$2:B25)/2)</f>
        <v>77696749.198618129</v>
      </c>
      <c r="E26" s="2">
        <f>B26+(_xlfn.STDEV.P($B$2:B25)/2)</f>
        <v>150133111.80435485</v>
      </c>
    </row>
    <row r="27" spans="1:5" x14ac:dyDescent="0.25">
      <c r="A27" s="3">
        <v>2025</v>
      </c>
      <c r="B27" s="6">
        <v>109287339.56690498</v>
      </c>
      <c r="C27" s="6">
        <v>3006809191.8014116</v>
      </c>
      <c r="D27" s="2">
        <f>B27-(_xlfn.STDEV.P($B$2:B26)/2)</f>
        <v>73093501.964217231</v>
      </c>
      <c r="E27" s="2">
        <f>B27+(_xlfn.STDEV.P($B$2:B26)/2)</f>
        <v>145481177.16959274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6ABF-A2D2-492E-B156-06C67C3395C9}">
  <dimension ref="A1:E27"/>
  <sheetViews>
    <sheetView zoomScaleNormal="100" workbookViewId="0">
      <selection activeCell="J35" sqref="J35"/>
    </sheetView>
  </sheetViews>
  <sheetFormatPr defaultRowHeight="15" x14ac:dyDescent="0.25"/>
  <cols>
    <col min="1" max="1" width="5" style="1" bestFit="1" customWidth="1"/>
    <col min="2" max="2" width="27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8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191849148.00000021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108532255.99999985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115876574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125583515.99999984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140997268.99999985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162398620.00000012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217089612.99999985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229901737.00000039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237058015.00000003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220638819.99999994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256076574.00000006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230253008.99999964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277948804.00000012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308769195.99999976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345516386.99999946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354371443.99999946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489346703.00000036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533030666.00000036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578411351.00000095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585082752.00000095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363398197.0000003</v>
      </c>
      <c r="C22" s="6">
        <v>4160299999.9999971</v>
      </c>
      <c r="D22" s="2">
        <f>B22</f>
        <v>363398197.0000003</v>
      </c>
      <c r="E22" s="2">
        <f>B22</f>
        <v>363398197.0000003</v>
      </c>
    </row>
    <row r="23" spans="1:5" x14ac:dyDescent="0.25">
      <c r="A23" s="3">
        <v>2021</v>
      </c>
      <c r="B23" s="6">
        <v>304214369.05608094</v>
      </c>
      <c r="C23" s="6">
        <v>3764731608.2069902</v>
      </c>
      <c r="D23" s="2">
        <f>B23-(_xlfn.STDEV.P($B$2:B22)/2)</f>
        <v>231690549.76140094</v>
      </c>
      <c r="E23" s="2">
        <f>B23+(_xlfn.STDEV.P($B$2:B22)/2)</f>
        <v>376738188.35076094</v>
      </c>
    </row>
    <row r="24" spans="1:5" x14ac:dyDescent="0.25">
      <c r="A24" s="3">
        <v>2022</v>
      </c>
      <c r="B24" s="6">
        <v>270648447.34499127</v>
      </c>
      <c r="C24" s="6">
        <v>3523561255.0244727</v>
      </c>
      <c r="D24" s="2">
        <f>B24-(_xlfn.STDEV.P($B$2:B23)/2)</f>
        <v>199774694.89931029</v>
      </c>
      <c r="E24" s="2">
        <f>B24+(_xlfn.STDEV.P($B$2:B23)/2)</f>
        <v>341522199.79067224</v>
      </c>
    </row>
    <row r="25" spans="1:5" x14ac:dyDescent="0.25">
      <c r="A25" s="3">
        <v>2023</v>
      </c>
      <c r="B25" s="6">
        <v>250475332.7494857</v>
      </c>
      <c r="C25" s="6">
        <v>3372334133.1126342</v>
      </c>
      <c r="D25" s="2">
        <f>B25-(_xlfn.STDEV.P($B$2:B24)/2)</f>
        <v>181131835.9940269</v>
      </c>
      <c r="E25" s="2">
        <f>B25+(_xlfn.STDEV.P($B$2:B24)/2)</f>
        <v>319818829.5049445</v>
      </c>
    </row>
    <row r="26" spans="1:5" x14ac:dyDescent="0.25">
      <c r="A26" s="3">
        <v>2024</v>
      </c>
      <c r="B26" s="6">
        <v>237943976.25606379</v>
      </c>
      <c r="C26" s="6">
        <v>3275723570.7777462</v>
      </c>
      <c r="D26" s="2">
        <f>B26-(_xlfn.STDEV.P($B$2:B25)/2)</f>
        <v>169951469.06155801</v>
      </c>
      <c r="E26" s="2">
        <f>B26+(_xlfn.STDEV.P($B$2:B25)/2)</f>
        <v>305936483.45056957</v>
      </c>
    </row>
    <row r="27" spans="1:5" x14ac:dyDescent="0.25">
      <c r="A27" s="3">
        <v>2025</v>
      </c>
      <c r="B27" s="6">
        <v>229988005.12071139</v>
      </c>
      <c r="C27" s="6">
        <v>3213238828.5957708</v>
      </c>
      <c r="D27" s="2">
        <f>B27-(_xlfn.STDEV.P($B$2:B26)/2)</f>
        <v>163193265.61128965</v>
      </c>
      <c r="E27" s="2">
        <f>B27+(_xlfn.STDEV.P($B$2:B26)/2)</f>
        <v>296782744.63013315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F9A6-B0D7-4687-8223-93807FC94A0C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9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39044155.999999948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38506610.00000003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40438459.999999963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51788500.000000075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40111723.999999933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55092066.000000089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60574541.999999985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81265464.000000089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98880688.999999925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92620102.999999881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114766455.99999982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124809602.99999981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107730452.00000007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116538702.9999999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106947060.00000007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109427979.0000001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79131424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111986712.99999984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109975958.00000016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96129528.999999925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62284819.000000075</v>
      </c>
      <c r="C22" s="6">
        <v>4160299999.9999971</v>
      </c>
      <c r="D22" s="2">
        <f>B22</f>
        <v>62284819.000000075</v>
      </c>
      <c r="E22" s="2">
        <f>B22</f>
        <v>62284819.000000075</v>
      </c>
    </row>
    <row r="23" spans="1:5" x14ac:dyDescent="0.25">
      <c r="A23" s="3">
        <v>2021</v>
      </c>
      <c r="B23" s="6">
        <v>59825203.320877284</v>
      </c>
      <c r="C23" s="6">
        <v>3717352026.5068026</v>
      </c>
      <c r="D23" s="2">
        <f>B23-(_xlfn.STDEV.P($B$2:B22)/2)</f>
        <v>45139992.608458556</v>
      </c>
      <c r="E23" s="2">
        <f>B23+(_xlfn.STDEV.P($B$2:B22)/2)</f>
        <v>74510414.033296019</v>
      </c>
    </row>
    <row r="24" spans="1:5" x14ac:dyDescent="0.25">
      <c r="A24" s="3">
        <v>2022</v>
      </c>
      <c r="B24" s="6">
        <v>54230278.902004085</v>
      </c>
      <c r="C24" s="6">
        <v>3463097554.9683328</v>
      </c>
      <c r="D24" s="2">
        <f>B24-(_xlfn.STDEV.P($B$2:B23)/2)</f>
        <v>39685153.154338963</v>
      </c>
      <c r="E24" s="2">
        <f>B24+(_xlfn.STDEV.P($B$2:B23)/2)</f>
        <v>68775404.649669215</v>
      </c>
    </row>
    <row r="25" spans="1:5" x14ac:dyDescent="0.25">
      <c r="A25" s="3">
        <v>2023</v>
      </c>
      <c r="B25" s="6">
        <v>51871774.0934484</v>
      </c>
      <c r="C25" s="6">
        <v>3300547895.430223</v>
      </c>
      <c r="D25" s="2">
        <f>B25-(_xlfn.STDEV.P($B$2:B24)/2)</f>
        <v>37372802.773377478</v>
      </c>
      <c r="E25" s="2">
        <f>B25+(_xlfn.STDEV.P($B$2:B24)/2)</f>
        <v>66370745.413519323</v>
      </c>
    </row>
    <row r="26" spans="1:5" x14ac:dyDescent="0.25">
      <c r="A26" s="3">
        <v>2024</v>
      </c>
      <c r="B26" s="6">
        <v>50065381.537286796</v>
      </c>
      <c r="C26" s="6">
        <v>3198006990.2278614</v>
      </c>
      <c r="D26" s="2">
        <f>B26-(_xlfn.STDEV.P($B$2:B25)/2)</f>
        <v>35585823.571718179</v>
      </c>
      <c r="E26" s="2">
        <f>B26+(_xlfn.STDEV.P($B$2:B25)/2)</f>
        <v>64544939.502855413</v>
      </c>
    </row>
    <row r="27" spans="1:5" x14ac:dyDescent="0.25">
      <c r="A27" s="3">
        <v>2025</v>
      </c>
      <c r="B27" s="6">
        <v>48986690.562083721</v>
      </c>
      <c r="C27" s="6">
        <v>3131490417.5116959</v>
      </c>
      <c r="D27" s="2">
        <f>B27-(_xlfn.STDEV.P($B$2:B26)/2)</f>
        <v>34512773.646711379</v>
      </c>
      <c r="E27" s="2">
        <f>B27+(_xlfn.STDEV.P($B$2:B26)/2)</f>
        <v>63460607.477456063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32E5-9093-483F-9426-7A871429F173}">
  <dimension ref="A1:E27"/>
  <sheetViews>
    <sheetView zoomScaleNormal="100" workbookViewId="0">
      <selection activeCell="M32" sqref="M32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10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6166654.0000000037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6433062.9999999963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9504341.9999999944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10865030.000000002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9861865.0000000093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10246835.000000009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10922924.000000002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13219067.999999993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14679832.000000022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19415625.000000011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12615829.999999987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12578495.999999983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14770480.000000024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19410383.999999993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12239866.999999985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14013867.000000002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11885227.000000004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20334675.000000022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27584233.999999959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28194671.000000022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10685308.000000017</v>
      </c>
      <c r="C22" s="6">
        <v>4160299999.9999971</v>
      </c>
      <c r="D22" s="2">
        <f>B22</f>
        <v>10685308.000000017</v>
      </c>
      <c r="E22" s="2">
        <f>B22</f>
        <v>10685308.000000017</v>
      </c>
    </row>
    <row r="23" spans="1:5" x14ac:dyDescent="0.25">
      <c r="A23" s="3">
        <v>2021</v>
      </c>
      <c r="B23" s="6">
        <v>22235797.205813523</v>
      </c>
      <c r="C23" s="6">
        <v>3955952999.2143931</v>
      </c>
      <c r="D23" s="2">
        <f>B23-(_xlfn.STDEV.P($B$2:B22)/2)</f>
        <v>19352923.297264758</v>
      </c>
      <c r="E23" s="2">
        <f>B23+(_xlfn.STDEV.P($B$2:B22)/2)</f>
        <v>25118671.114362288</v>
      </c>
    </row>
    <row r="24" spans="1:5" x14ac:dyDescent="0.25">
      <c r="A24" s="3">
        <v>2022</v>
      </c>
      <c r="B24" s="6">
        <v>25984943.086644847</v>
      </c>
      <c r="C24" s="6">
        <v>3992093439.5183606</v>
      </c>
      <c r="D24" s="2">
        <f>B24-(_xlfn.STDEV.P($B$2:B23)/2)</f>
        <v>23042980.446333379</v>
      </c>
      <c r="E24" s="2">
        <f>B24+(_xlfn.STDEV.P($B$2:B23)/2)</f>
        <v>28926905.726956315</v>
      </c>
    </row>
    <row r="25" spans="1:5" x14ac:dyDescent="0.25">
      <c r="A25" s="3">
        <v>2023</v>
      </c>
      <c r="B25" s="6">
        <v>15378067.338438112</v>
      </c>
      <c r="C25" s="6">
        <v>3845669636.9719887</v>
      </c>
      <c r="D25" s="2">
        <f>B25-(_xlfn.STDEV.P($B$2:B24)/2)</f>
        <v>12269596.022335241</v>
      </c>
      <c r="E25" s="2">
        <f>B25+(_xlfn.STDEV.P($B$2:B24)/2)</f>
        <v>18486538.654540986</v>
      </c>
    </row>
    <row r="26" spans="1:5" x14ac:dyDescent="0.25">
      <c r="A26" s="3">
        <v>2024</v>
      </c>
      <c r="B26" s="6">
        <v>14925233.232324405</v>
      </c>
      <c r="C26" s="6">
        <v>3691305236.9122047</v>
      </c>
      <c r="D26" s="2">
        <f>B26-(_xlfn.STDEV.P($B$2:B25)/2)</f>
        <v>11881910.140165027</v>
      </c>
      <c r="E26" s="2">
        <f>B26+(_xlfn.STDEV.P($B$2:B25)/2)</f>
        <v>17968556.324483782</v>
      </c>
    </row>
    <row r="27" spans="1:5" x14ac:dyDescent="0.25">
      <c r="A27" s="3">
        <v>2025</v>
      </c>
      <c r="B27" s="6">
        <v>18397512.126301713</v>
      </c>
      <c r="C27" s="6">
        <v>3671606256.9792395</v>
      </c>
      <c r="D27" s="2">
        <f>B27-(_xlfn.STDEV.P($B$2:B26)/2)</f>
        <v>15415673.730926067</v>
      </c>
      <c r="E27" s="2">
        <f>B27+(_xlfn.STDEV.P($B$2:B26)/2)</f>
        <v>21379350.52167736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45B8-4B33-425D-91BF-AF33C63706F6}">
  <dimension ref="A1:E27"/>
  <sheetViews>
    <sheetView zoomScaleNormal="100" workbookViewId="0">
      <selection activeCell="B1" sqref="B1"/>
    </sheetView>
  </sheetViews>
  <sheetFormatPr defaultRowHeight="15" x14ac:dyDescent="0.25"/>
  <cols>
    <col min="1" max="1" width="5" style="1" bestFit="1" customWidth="1"/>
    <col min="2" max="2" width="17.140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11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6547364.9999999944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6102027.9999999972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6431563.0000000019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8145781.0000000047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8588852.9999999944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9703246.9999999851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17477218.999999978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23062911.000000037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29108737.000000034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24878899.000000007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30940229.000000045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35367976.999999948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27330047.000000015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45284446.999999955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49564018.999999918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28035918.000000015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25181505.000000004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45940247.999999963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29059360.000000019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25034784.999999978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20365874.000000011</v>
      </c>
      <c r="C22" s="6">
        <v>4160299999.9999971</v>
      </c>
      <c r="D22" s="2">
        <f>B22</f>
        <v>20365874.000000011</v>
      </c>
      <c r="E22" s="2">
        <f>B22</f>
        <v>20365874.000000011</v>
      </c>
    </row>
    <row r="23" spans="1:5" x14ac:dyDescent="0.25">
      <c r="A23" s="3">
        <v>2021</v>
      </c>
      <c r="B23" s="6">
        <v>15529813.146391114</v>
      </c>
      <c r="C23" s="6">
        <v>3773265606.6891704</v>
      </c>
      <c r="D23" s="2">
        <f>B23-(_xlfn.STDEV.P($B$2:B22)/2)</f>
        <v>9046372.8264090326</v>
      </c>
      <c r="E23" s="2">
        <f>B23+(_xlfn.STDEV.P($B$2:B22)/2)</f>
        <v>22013253.466373198</v>
      </c>
    </row>
    <row r="24" spans="1:5" x14ac:dyDescent="0.25">
      <c r="A24" s="3">
        <v>2022</v>
      </c>
      <c r="B24" s="6">
        <v>13285445.093314746</v>
      </c>
      <c r="C24" s="6">
        <v>3536493926.9193115</v>
      </c>
      <c r="D24" s="2">
        <f>B24-(_xlfn.STDEV.P($B$2:B23)/2)</f>
        <v>6891194.7611211175</v>
      </c>
      <c r="E24" s="2">
        <f>B24+(_xlfn.STDEV.P($B$2:B23)/2)</f>
        <v>19679695.425508376</v>
      </c>
    </row>
    <row r="25" spans="1:5" x14ac:dyDescent="0.25">
      <c r="A25" s="3">
        <v>2023</v>
      </c>
      <c r="B25" s="6">
        <v>11935405.588599378</v>
      </c>
      <c r="C25" s="6">
        <v>3388334399.0783529</v>
      </c>
      <c r="D25" s="2">
        <f>B25-(_xlfn.STDEV.P($B$2:B24)/2)</f>
        <v>5595047.573156924</v>
      </c>
      <c r="E25" s="2">
        <f>B25+(_xlfn.STDEV.P($B$2:B24)/2)</f>
        <v>18275763.604041833</v>
      </c>
    </row>
    <row r="26" spans="1:5" x14ac:dyDescent="0.25">
      <c r="A26" s="3">
        <v>2024</v>
      </c>
      <c r="B26" s="6">
        <v>11126733.872362703</v>
      </c>
      <c r="C26" s="6">
        <v>3293789716.1211238</v>
      </c>
      <c r="D26" s="2">
        <f>B26-(_xlfn.STDEV.P($B$2:B25)/2)</f>
        <v>4820687.618393153</v>
      </c>
      <c r="E26" s="2">
        <f>B26+(_xlfn.STDEV.P($B$2:B25)/2)</f>
        <v>17432780.126332253</v>
      </c>
    </row>
    <row r="27" spans="1:5" x14ac:dyDescent="0.25">
      <c r="A27" s="3">
        <v>2025</v>
      </c>
      <c r="B27" s="6">
        <v>10621216.511342267</v>
      </c>
      <c r="C27" s="6">
        <v>3232745896.1043706</v>
      </c>
      <c r="D27" s="2">
        <f>B27-(_xlfn.STDEV.P($B$2:B26)/2)</f>
        <v>4340779.9430859508</v>
      </c>
      <c r="E27" s="2">
        <f>B27+(_xlfn.STDEV.P($B$2:B26)/2)</f>
        <v>16901653.079598583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42FE-AD3C-466F-8BB9-C90339DDDF68}">
  <dimension ref="A1:E27"/>
  <sheetViews>
    <sheetView zoomScaleNormal="100" workbookViewId="0">
      <selection activeCell="M37" sqref="M37"/>
    </sheetView>
  </sheetViews>
  <sheetFormatPr defaultRowHeight="15" x14ac:dyDescent="0.25"/>
  <cols>
    <col min="1" max="1" width="5" style="1" bestFit="1" customWidth="1"/>
    <col min="2" max="2" width="22.28515625" style="1" bestFit="1" customWidth="1"/>
    <col min="3" max="5" width="20" style="1" bestFit="1" customWidth="1"/>
    <col min="6" max="16384" width="9.140625" style="1"/>
  </cols>
  <sheetData>
    <row r="1" spans="1:5" x14ac:dyDescent="0.25">
      <c r="A1" s="4" t="s">
        <v>3</v>
      </c>
      <c r="B1" s="5" t="s">
        <v>12</v>
      </c>
      <c r="C1" s="5" t="s">
        <v>2</v>
      </c>
      <c r="D1" s="4" t="s">
        <v>1</v>
      </c>
      <c r="E1" s="4" t="s">
        <v>0</v>
      </c>
    </row>
    <row r="2" spans="1:5" x14ac:dyDescent="0.25">
      <c r="A2" s="3">
        <v>2000</v>
      </c>
      <c r="B2" s="6">
        <v>22672677.000000022</v>
      </c>
      <c r="C2" s="6">
        <v>2231999999.999999</v>
      </c>
      <c r="D2" s="2" t="e">
        <v>#N/A</v>
      </c>
      <c r="E2" s="2" t="e">
        <v>#N/A</v>
      </c>
    </row>
    <row r="3" spans="1:5" x14ac:dyDescent="0.25">
      <c r="A3" s="3">
        <v>2001</v>
      </c>
      <c r="B3" s="6">
        <v>18302350.99999997</v>
      </c>
      <c r="C3" s="6">
        <v>2326400000.000001</v>
      </c>
      <c r="D3" s="2" t="e">
        <v>#N/A</v>
      </c>
      <c r="E3" s="2" t="e">
        <v>#N/A</v>
      </c>
    </row>
    <row r="4" spans="1:5" x14ac:dyDescent="0.25">
      <c r="A4" s="3">
        <v>2002</v>
      </c>
      <c r="B4" s="6">
        <v>17643074.000000015</v>
      </c>
      <c r="C4" s="6">
        <v>2465500000.0000038</v>
      </c>
      <c r="D4" s="2" t="e">
        <v>#N/A</v>
      </c>
      <c r="E4" s="2" t="e">
        <v>#N/A</v>
      </c>
    </row>
    <row r="5" spans="1:5" x14ac:dyDescent="0.25">
      <c r="A5" s="3">
        <v>2003</v>
      </c>
      <c r="B5" s="6">
        <v>20162828</v>
      </c>
      <c r="C5" s="6">
        <v>2596200000.0000014</v>
      </c>
      <c r="D5" s="2" t="e">
        <v>#N/A</v>
      </c>
      <c r="E5" s="2" t="e">
        <v>#N/A</v>
      </c>
    </row>
    <row r="6" spans="1:5" x14ac:dyDescent="0.25">
      <c r="A6" s="3">
        <v>2004</v>
      </c>
      <c r="B6" s="6">
        <v>14978763.999999981</v>
      </c>
      <c r="C6" s="6">
        <v>2779399999.9999995</v>
      </c>
      <c r="D6" s="2" t="e">
        <v>#N/A</v>
      </c>
      <c r="E6" s="2" t="e">
        <v>#N/A</v>
      </c>
    </row>
    <row r="7" spans="1:5" x14ac:dyDescent="0.25">
      <c r="A7" s="3">
        <v>2005</v>
      </c>
      <c r="B7" s="6">
        <v>20720221.999999985</v>
      </c>
      <c r="C7" s="6">
        <v>2923099999.9999981</v>
      </c>
      <c r="D7" s="2" t="e">
        <v>#N/A</v>
      </c>
      <c r="E7" s="2" t="e">
        <v>#N/A</v>
      </c>
    </row>
    <row r="8" spans="1:5" x14ac:dyDescent="0.25">
      <c r="A8" s="3">
        <v>2006</v>
      </c>
      <c r="B8" s="6">
        <v>23098188.999999996</v>
      </c>
      <c r="C8" s="6">
        <v>3162000000.0000029</v>
      </c>
      <c r="D8" s="2" t="e">
        <v>#N/A</v>
      </c>
      <c r="E8" s="2" t="e">
        <v>#N/A</v>
      </c>
    </row>
    <row r="9" spans="1:5" x14ac:dyDescent="0.25">
      <c r="A9" s="3">
        <v>2007</v>
      </c>
      <c r="B9" s="6">
        <v>26268428.999999963</v>
      </c>
      <c r="C9" s="6">
        <v>3392200000.0000057</v>
      </c>
      <c r="D9" s="2" t="e">
        <v>#N/A</v>
      </c>
      <c r="E9" s="2" t="e">
        <v>#N/A</v>
      </c>
    </row>
    <row r="10" spans="1:5" x14ac:dyDescent="0.25">
      <c r="A10" s="3">
        <v>2008</v>
      </c>
      <c r="B10" s="6">
        <v>24023025.999999966</v>
      </c>
      <c r="C10" s="6">
        <v>3458199999.9999976</v>
      </c>
      <c r="D10" s="2" t="e">
        <v>#N/A</v>
      </c>
      <c r="E10" s="2" t="e">
        <v>#N/A</v>
      </c>
    </row>
    <row r="11" spans="1:5" x14ac:dyDescent="0.25">
      <c r="A11" s="3">
        <v>2009</v>
      </c>
      <c r="B11" s="6">
        <v>30092698.999999955</v>
      </c>
      <c r="C11" s="6">
        <v>3361399999.9999976</v>
      </c>
      <c r="D11" s="2" t="e">
        <v>#N/A</v>
      </c>
      <c r="E11" s="2" t="e">
        <v>#N/A</v>
      </c>
    </row>
    <row r="12" spans="1:5" x14ac:dyDescent="0.25">
      <c r="A12" s="3">
        <v>2010</v>
      </c>
      <c r="B12" s="6">
        <v>48581966.999999925</v>
      </c>
      <c r="C12" s="6">
        <v>3477400000.000001</v>
      </c>
      <c r="D12" s="2" t="e">
        <v>#N/A</v>
      </c>
      <c r="E12" s="2" t="e">
        <v>#N/A</v>
      </c>
    </row>
    <row r="13" spans="1:5" x14ac:dyDescent="0.25">
      <c r="A13" s="3">
        <v>2011</v>
      </c>
      <c r="B13" s="6">
        <v>41461149.000000052</v>
      </c>
      <c r="C13" s="6">
        <v>3639100000.0000029</v>
      </c>
      <c r="D13" s="2" t="e">
        <v>#N/A</v>
      </c>
      <c r="E13" s="2" t="e">
        <v>#N/A</v>
      </c>
    </row>
    <row r="14" spans="1:5" x14ac:dyDescent="0.25">
      <c r="A14" s="3">
        <v>2012</v>
      </c>
      <c r="B14" s="6">
        <v>32237245.999999985</v>
      </c>
      <c r="C14" s="6">
        <v>3806500000.0000043</v>
      </c>
      <c r="D14" s="2" t="e">
        <v>#N/A</v>
      </c>
      <c r="E14" s="2" t="e">
        <v>#N/A</v>
      </c>
    </row>
    <row r="15" spans="1:5" x14ac:dyDescent="0.25">
      <c r="A15" s="3">
        <v>2013</v>
      </c>
      <c r="B15" s="6">
        <v>36128196.000000052</v>
      </c>
      <c r="C15" s="6">
        <v>4059099999.9999952</v>
      </c>
      <c r="D15" s="2" t="e">
        <v>#N/A</v>
      </c>
      <c r="E15" s="2" t="e">
        <v>#N/A</v>
      </c>
    </row>
    <row r="16" spans="1:5" x14ac:dyDescent="0.25">
      <c r="A16" s="3">
        <v>2014</v>
      </c>
      <c r="B16" s="6">
        <v>31450811.999999948</v>
      </c>
      <c r="C16" s="6">
        <v>4275900000.0000005</v>
      </c>
      <c r="D16" s="2" t="e">
        <v>#N/A</v>
      </c>
      <c r="E16" s="2" t="e">
        <v>#N/A</v>
      </c>
    </row>
    <row r="17" spans="1:5" x14ac:dyDescent="0.25">
      <c r="A17" s="3">
        <v>2015</v>
      </c>
      <c r="B17" s="6">
        <v>29645990.999999948</v>
      </c>
      <c r="C17" s="6">
        <v>4420800000.0000038</v>
      </c>
      <c r="D17" s="2" t="e">
        <v>#N/A</v>
      </c>
      <c r="E17" s="2" t="e">
        <v>#N/A</v>
      </c>
    </row>
    <row r="18" spans="1:5" x14ac:dyDescent="0.25">
      <c r="A18" s="3">
        <v>2016</v>
      </c>
      <c r="B18" s="6">
        <v>24397409</v>
      </c>
      <c r="C18" s="6">
        <v>4516900000.0000067</v>
      </c>
      <c r="D18" s="2" t="e">
        <v>#N/A</v>
      </c>
      <c r="E18" s="2" t="e">
        <v>#N/A</v>
      </c>
    </row>
    <row r="19" spans="1:5" x14ac:dyDescent="0.25">
      <c r="A19" s="3">
        <v>2017</v>
      </c>
      <c r="B19" s="6">
        <v>24390658.000000034</v>
      </c>
      <c r="C19" s="6">
        <v>4572399999.9999981</v>
      </c>
      <c r="D19" s="2" t="e">
        <v>#N/A</v>
      </c>
      <c r="E19" s="2" t="e">
        <v>#N/A</v>
      </c>
    </row>
    <row r="20" spans="1:5" x14ac:dyDescent="0.25">
      <c r="A20" s="3">
        <v>2018</v>
      </c>
      <c r="B20" s="6">
        <v>31998571.999999985</v>
      </c>
      <c r="C20" s="6">
        <v>4630100000.0000019</v>
      </c>
      <c r="D20" s="2" t="e">
        <v>#N/A</v>
      </c>
      <c r="E20" s="2" t="e">
        <v>#N/A</v>
      </c>
    </row>
    <row r="21" spans="1:5" x14ac:dyDescent="0.25">
      <c r="A21" s="3">
        <v>2019</v>
      </c>
      <c r="B21" s="6">
        <v>31090843</v>
      </c>
      <c r="C21" s="6">
        <v>4833299999.9999981</v>
      </c>
      <c r="D21" s="2" t="e">
        <v>#N/A</v>
      </c>
      <c r="E21" s="2" t="e">
        <v>#N/A</v>
      </c>
    </row>
    <row r="22" spans="1:5" x14ac:dyDescent="0.25">
      <c r="A22" s="3">
        <v>2020</v>
      </c>
      <c r="B22" s="6">
        <v>24568610.999999996</v>
      </c>
      <c r="C22" s="6">
        <v>4160299999.9999971</v>
      </c>
      <c r="D22" s="2">
        <f>B22</f>
        <v>24568610.999999996</v>
      </c>
      <c r="E22" s="2">
        <f>B22</f>
        <v>24568610.999999996</v>
      </c>
    </row>
    <row r="23" spans="1:5" x14ac:dyDescent="0.25">
      <c r="A23" s="3">
        <v>2021</v>
      </c>
      <c r="B23" s="6">
        <v>27343476.612228081</v>
      </c>
      <c r="C23" s="6">
        <v>3719952916.4989696</v>
      </c>
      <c r="D23" s="2">
        <f>B23-(_xlfn.STDEV.P($B$2:B22)/2)</f>
        <v>23382034.162335806</v>
      </c>
      <c r="E23" s="2">
        <f>B23+(_xlfn.STDEV.P($B$2:B22)/2)</f>
        <v>31304919.062120356</v>
      </c>
    </row>
    <row r="24" spans="1:5" x14ac:dyDescent="0.25">
      <c r="A24" s="3">
        <v>2022</v>
      </c>
      <c r="B24" s="6">
        <v>28880681.247712296</v>
      </c>
      <c r="C24" s="6">
        <v>3471036869.9761109</v>
      </c>
      <c r="D24" s="2">
        <f>B24-(_xlfn.STDEV.P($B$2:B23)/2)</f>
        <v>25010318.330544498</v>
      </c>
      <c r="E24" s="2">
        <f>B24+(_xlfn.STDEV.P($B$2:B23)/2)</f>
        <v>32751044.164880093</v>
      </c>
    </row>
    <row r="25" spans="1:5" x14ac:dyDescent="0.25">
      <c r="A25" s="3">
        <v>2023</v>
      </c>
      <c r="B25" s="6">
        <v>29906012.6774178</v>
      </c>
      <c r="C25" s="6">
        <v>3323432534.5095358</v>
      </c>
      <c r="D25" s="2">
        <f>B25-(_xlfn.STDEV.P($B$2:B24)/2)</f>
        <v>26117421.616782233</v>
      </c>
      <c r="E25" s="2">
        <f>B25+(_xlfn.STDEV.P($B$2:B24)/2)</f>
        <v>33694603.738053367</v>
      </c>
    </row>
    <row r="26" spans="1:5" x14ac:dyDescent="0.25">
      <c r="A26" s="3">
        <v>2024</v>
      </c>
      <c r="B26" s="6">
        <v>30566307.409283638</v>
      </c>
      <c r="C26" s="6">
        <v>3234133645.9687066</v>
      </c>
      <c r="D26" s="2">
        <f>B26-(_xlfn.STDEV.P($B$2:B25)/2)</f>
        <v>26849024.778486013</v>
      </c>
      <c r="E26" s="2">
        <f>B26+(_xlfn.STDEV.P($B$2:B25)/2)</f>
        <v>34283590.040081263</v>
      </c>
    </row>
    <row r="27" spans="1:5" x14ac:dyDescent="0.25">
      <c r="A27" s="3">
        <v>2025</v>
      </c>
      <c r="B27" s="6">
        <v>30987658.396439884</v>
      </c>
      <c r="C27" s="6">
        <v>3179385460.5653734</v>
      </c>
      <c r="D27" s="2">
        <f>B27-(_xlfn.STDEV.P($B$2:B26)/2)</f>
        <v>27333124.712160181</v>
      </c>
      <c r="E27" s="2">
        <f>B27+(_xlfn.STDEV.P($B$2:B26)/2)</f>
        <v>34642192.08071959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revenues and grants</vt:lpstr>
      <vt:lpstr>Recurrent Revenue</vt:lpstr>
      <vt:lpstr>Tax Revenue</vt:lpstr>
      <vt:lpstr>Income and Profits</vt:lpstr>
      <vt:lpstr>Taxes on Goods and Services</vt:lpstr>
      <vt:lpstr>Non Tax Revenue</vt:lpstr>
      <vt:lpstr>Licenses</vt:lpstr>
      <vt:lpstr>Royalties</vt:lpstr>
      <vt:lpstr>Government ministries</vt:lpstr>
      <vt:lpstr>Government ministries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 Ramirez</cp:lastModifiedBy>
  <dcterms:created xsi:type="dcterms:W3CDTF">2023-02-22T11:59:07Z</dcterms:created>
  <dcterms:modified xsi:type="dcterms:W3CDTF">2023-02-22T12:28:50Z</dcterms:modified>
</cp:coreProperties>
</file>