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msramirezgo_unal_edu_co/Documents/Oliver Pardo/VAR_VEC-2023/Quarterly Forecasting/"/>
    </mc:Choice>
  </mc:AlternateContent>
  <xr:revisionPtr revIDLastSave="441" documentId="13_ncr:1_{E745283E-EFC1-4155-822F-BC1E14BD8D62}" xr6:coauthVersionLast="47" xr6:coauthVersionMax="47" xr10:uidLastSave="{AE421CB4-21EA-40DF-A86E-4B192383037F}"/>
  <bookViews>
    <workbookView xWindow="-109" yWindow="-109" windowWidth="26301" windowHeight="14169" activeTab="1" xr2:uid="{00000000-000D-0000-FFFF-FFFF00000000}"/>
  </bookViews>
  <sheets>
    <sheet name="Revenue Current" sheetId="9" r:id="rId1"/>
    <sheet name="Total Revenue and Grants" sheetId="7" r:id="rId2"/>
    <sheet name="Expenditure Current" sheetId="8" r:id="rId3"/>
    <sheet name="Total Expenditure" sheetId="1" r:id="rId4"/>
    <sheet name="Yearly" sheetId="10" r:id="rId5"/>
    <sheet name="Revenue Current Yearly" sheetId="11" r:id="rId6"/>
    <sheet name="Total Revenue and Grants Yearly" sheetId="12" r:id="rId7"/>
    <sheet name="Expenditure Current Yearly" sheetId="13" r:id="rId8"/>
    <sheet name=" Total Expenditure Yearly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1" l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E92" i="1"/>
  <c r="D92" i="1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E92" i="8"/>
  <c r="D92" i="8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E92" i="7"/>
  <c r="D92" i="7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92" i="9"/>
  <c r="D27" i="14"/>
  <c r="C27" i="14"/>
  <c r="D26" i="14"/>
  <c r="C26" i="14"/>
  <c r="D25" i="14"/>
  <c r="C25" i="14"/>
  <c r="D24" i="14"/>
  <c r="C24" i="14"/>
  <c r="D23" i="14"/>
  <c r="C23" i="14"/>
  <c r="D27" i="13"/>
  <c r="C27" i="13"/>
  <c r="D26" i="13"/>
  <c r="C26" i="13"/>
  <c r="D25" i="13"/>
  <c r="C25" i="13"/>
  <c r="D24" i="13"/>
  <c r="C24" i="13"/>
  <c r="D23" i="13"/>
  <c r="C23" i="13"/>
  <c r="D27" i="12"/>
  <c r="D25" i="12"/>
  <c r="C24" i="12"/>
  <c r="D23" i="12"/>
  <c r="C23" i="12"/>
  <c r="C26" i="12"/>
  <c r="D24" i="12"/>
  <c r="D23" i="11"/>
  <c r="C23" i="11"/>
  <c r="B27" i="11"/>
  <c r="B26" i="11"/>
  <c r="B25" i="11"/>
  <c r="B24" i="11"/>
  <c r="C24" i="11" s="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4" i="10"/>
  <c r="D3" i="10"/>
  <c r="D2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D5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D25" i="11" l="1"/>
  <c r="C26" i="11"/>
  <c r="C27" i="11"/>
  <c r="D24" i="11"/>
  <c r="C25" i="11"/>
  <c r="D26" i="11"/>
  <c r="D27" i="11"/>
  <c r="C25" i="12"/>
  <c r="D26" i="12"/>
  <c r="C27" i="12"/>
  <c r="E91" i="9"/>
  <c r="D91" i="9"/>
  <c r="E91" i="8"/>
  <c r="D91" i="8"/>
  <c r="E91" i="7"/>
  <c r="D91" i="7"/>
  <c r="E91" i="1"/>
  <c r="D91" i="1"/>
</calcChain>
</file>

<file path=xl/sharedStrings.xml><?xml version="1.0" encoding="utf-8"?>
<sst xmlns="http://schemas.openxmlformats.org/spreadsheetml/2006/main" count="541" uniqueCount="137">
  <si>
    <t>Lower CI</t>
  </si>
  <si>
    <t>Upper CI</t>
  </si>
  <si>
    <t>Date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</si>
  <si>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</si>
  <si>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</si>
  <si>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</si>
  <si>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</si>
  <si>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</si>
  <si>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</si>
  <si>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</si>
  <si>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</si>
  <si>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</si>
  <si>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</si>
  <si>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</si>
  <si>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</si>
  <si>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</si>
  <si>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</si>
  <si>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</si>
  <si>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</si>
  <si>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</si>
  <si>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</si>
  <si>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</si>
  <si>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</si>
  <si>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</si>
  <si>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</si>
  <si>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</si>
  <si>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</si>
  <si>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</si>
  <si>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</si>
  <si>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</si>
  <si>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</si>
  <si>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</si>
  <si>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</si>
  <si>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</si>
  <si>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</si>
  <si>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</si>
  <si>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</si>
  <si>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</si>
  <si>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</si>
  <si>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</si>
  <si>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</si>
  <si>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</si>
  <si>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</si>
  <si>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</si>
  <si>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</si>
  <si>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</si>
  <si>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</si>
  <si>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</si>
  <si>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</si>
  <si>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</si>
  <si>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</si>
  <si>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</si>
  <si>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</si>
  <si>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</si>
  <si>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</si>
  <si>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</si>
  <si>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</si>
  <si>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</si>
  <si>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</si>
  <si>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</si>
  <si>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</si>
  <si>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</si>
  <si>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</si>
  <si>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</si>
  <si>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</si>
  <si>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</si>
  <si>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</si>
  <si>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</si>
  <si>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</si>
  <si>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</si>
  <si>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</si>
  <si>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</si>
  <si>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</si>
  <si>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</si>
  <si>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</si>
  <si>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</si>
  <si>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</si>
  <si>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</si>
  <si>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</si>
  <si>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</si>
  <si>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</si>
  <si>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</si>
  <si>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</si>
  <si>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</si>
  <si>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</si>
  <si>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</si>
  <si>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</si>
  <si>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</si>
  <si>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</si>
  <si>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</si>
  <si>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</si>
  <si>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</si>
  <si>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</si>
  <si>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</si>
  <si>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</si>
  <si>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</si>
  <si>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</si>
  <si>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2023-Q4</t>
  </si>
  <si>
    <t>2024-Q1</t>
  </si>
  <si>
    <t>2024-Q2</t>
  </si>
  <si>
    <t>2023-Q3</t>
  </si>
  <si>
    <t>2024-Q3</t>
  </si>
  <si>
    <t>2024-Q4</t>
  </si>
  <si>
    <t>2025-Q1</t>
  </si>
  <si>
    <t>2025-Q2</t>
  </si>
  <si>
    <t>2025-Q3</t>
  </si>
  <si>
    <t>2025-Q4</t>
  </si>
  <si>
    <t>AIC</t>
  </si>
  <si>
    <t xml:space="preserve">Revenue Current </t>
  </si>
  <si>
    <t>GDP</t>
  </si>
  <si>
    <t>Total Revenue and Grants</t>
  </si>
  <si>
    <t>Expenditure Current</t>
  </si>
  <si>
    <t>Total Expenditure</t>
  </si>
  <si>
    <t>Year</t>
  </si>
  <si>
    <t>Revenue Current</t>
  </si>
  <si>
    <t>Lower Bound</t>
  </si>
  <si>
    <t>Upper Bound</t>
  </si>
  <si>
    <t>2026-Q1</t>
  </si>
  <si>
    <t>2026-Q2</t>
  </si>
  <si>
    <t>2026-Q3</t>
  </si>
  <si>
    <t>2026-Q4</t>
  </si>
  <si>
    <t>2027-Q1</t>
  </si>
  <si>
    <t>2027-Q2</t>
  </si>
  <si>
    <t>2027-Q3</t>
  </si>
  <si>
    <t>2027-Q4</t>
  </si>
  <si>
    <t>2028-Q1</t>
  </si>
  <si>
    <t>2029-Q2</t>
  </si>
  <si>
    <t>2028-Q2</t>
  </si>
  <si>
    <t>2028-Q3</t>
  </si>
  <si>
    <t>2028-Q4</t>
  </si>
  <si>
    <t>2029-Q1</t>
  </si>
  <si>
    <t>2029-Q3</t>
  </si>
  <si>
    <t>2029-Q4</t>
  </si>
  <si>
    <t>2030-Q1</t>
  </si>
  <si>
    <t>2030-Q2</t>
  </si>
  <si>
    <t>2030-Q3</t>
  </si>
  <si>
    <t>2030-Q4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</si>
</sst>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Revenue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Current'!$B$1</c:f>
              <c:strCache>
                <c:ptCount val="1"/>
                <c:pt idx="0">
                  <c:v>Revenue Current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'Revenue Current'!$A$2:$A$125</c:f>
              <c:strCache>
                <c:ptCount val="12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</c:strCache>
            </c:strRef>
          </c:cat>
          <c:val>
            <c:numRef>
              <c:f>'Revenue Current'!$B$2:$B$125</c:f>
              <c:numCache>
                <c:formatCode>0.000</c:formatCode>
                <c:ptCount val="124"/>
                <c:pt idx="0">
                  <c:v>106.54600000000005</c:v>
                </c:pt>
                <c:pt idx="1">
                  <c:v>81.504000000000033</c:v>
                </c:pt>
                <c:pt idx="2">
                  <c:v>82.832000000000008</c:v>
                </c:pt>
                <c:pt idx="3">
                  <c:v>78.911999999999978</c:v>
                </c:pt>
                <c:pt idx="4">
                  <c:v>95.540999999999983</c:v>
                </c:pt>
                <c:pt idx="5">
                  <c:v>92.420999999999992</c:v>
                </c:pt>
                <c:pt idx="6">
                  <c:v>87.825999999999965</c:v>
                </c:pt>
                <c:pt idx="7">
                  <c:v>96.265000000000015</c:v>
                </c:pt>
                <c:pt idx="8">
                  <c:v>125.86100000000005</c:v>
                </c:pt>
                <c:pt idx="9">
                  <c:v>99.787999999999997</c:v>
                </c:pt>
                <c:pt idx="10">
                  <c:v>98.475999999999985</c:v>
                </c:pt>
                <c:pt idx="11">
                  <c:v>101.63200000000003</c:v>
                </c:pt>
                <c:pt idx="12">
                  <c:v>111.76999999999995</c:v>
                </c:pt>
                <c:pt idx="13">
                  <c:v>100.99400000000001</c:v>
                </c:pt>
                <c:pt idx="14">
                  <c:v>104.18700000000001</c:v>
                </c:pt>
                <c:pt idx="15">
                  <c:v>104.87099999999998</c:v>
                </c:pt>
                <c:pt idx="16">
                  <c:v>123.31899999999995</c:v>
                </c:pt>
                <c:pt idx="17">
                  <c:v>110.58500000000001</c:v>
                </c:pt>
                <c:pt idx="18">
                  <c:v>118.92500000000003</c:v>
                </c:pt>
                <c:pt idx="19">
                  <c:v>109.16399999999997</c:v>
                </c:pt>
                <c:pt idx="20">
                  <c:v>117.55400000000004</c:v>
                </c:pt>
                <c:pt idx="21">
                  <c:v>130.97300000000001</c:v>
                </c:pt>
                <c:pt idx="22">
                  <c:v>128.565</c:v>
                </c:pt>
                <c:pt idx="23">
                  <c:v>134.37800000000001</c:v>
                </c:pt>
                <c:pt idx="24">
                  <c:v>135.904</c:v>
                </c:pt>
                <c:pt idx="25">
                  <c:v>138.42400000000006</c:v>
                </c:pt>
                <c:pt idx="26">
                  <c:v>140.78799999999998</c:v>
                </c:pt>
                <c:pt idx="27">
                  <c:v>150.83300000000003</c:v>
                </c:pt>
                <c:pt idx="28">
                  <c:v>156.41999999999993</c:v>
                </c:pt>
                <c:pt idx="29">
                  <c:v>180.51800000000003</c:v>
                </c:pt>
                <c:pt idx="30">
                  <c:v>157.43100000000001</c:v>
                </c:pt>
                <c:pt idx="31">
                  <c:v>157.09600000000003</c:v>
                </c:pt>
                <c:pt idx="32">
                  <c:v>177.25399999999999</c:v>
                </c:pt>
                <c:pt idx="33">
                  <c:v>194.25899999999993</c:v>
                </c:pt>
                <c:pt idx="34">
                  <c:v>202.17600000000002</c:v>
                </c:pt>
                <c:pt idx="35">
                  <c:v>158.65500000000003</c:v>
                </c:pt>
                <c:pt idx="36">
                  <c:v>157.51169928000004</c:v>
                </c:pt>
                <c:pt idx="37">
                  <c:v>169.68681117999995</c:v>
                </c:pt>
                <c:pt idx="38">
                  <c:v>168.90864814000003</c:v>
                </c:pt>
                <c:pt idx="39">
                  <c:v>164.16701338000004</c:v>
                </c:pt>
                <c:pt idx="40">
                  <c:v>193.96968968000007</c:v>
                </c:pt>
                <c:pt idx="41">
                  <c:v>195.46830254999995</c:v>
                </c:pt>
                <c:pt idx="42">
                  <c:v>176.13721442488068</c:v>
                </c:pt>
                <c:pt idx="43">
                  <c:v>188.19294316000006</c:v>
                </c:pt>
                <c:pt idx="44">
                  <c:v>206.35791264000002</c:v>
                </c:pt>
                <c:pt idx="45">
                  <c:v>188.59719268999996</c:v>
                </c:pt>
                <c:pt idx="46">
                  <c:v>200.44267808000004</c:v>
                </c:pt>
                <c:pt idx="47">
                  <c:v>191.5882928800001</c:v>
                </c:pt>
                <c:pt idx="48">
                  <c:v>215.2404041100001</c:v>
                </c:pt>
                <c:pt idx="49">
                  <c:v>202.88877569000002</c:v>
                </c:pt>
                <c:pt idx="50">
                  <c:v>196.9361549600001</c:v>
                </c:pt>
                <c:pt idx="51">
                  <c:v>210.53618883999994</c:v>
                </c:pt>
                <c:pt idx="52">
                  <c:v>204.0006092400001</c:v>
                </c:pt>
                <c:pt idx="53">
                  <c:v>226.29757847000005</c:v>
                </c:pt>
                <c:pt idx="54">
                  <c:v>204.88880079999993</c:v>
                </c:pt>
                <c:pt idx="55">
                  <c:v>216.39340139000001</c:v>
                </c:pt>
                <c:pt idx="56">
                  <c:v>218.32453956999996</c:v>
                </c:pt>
                <c:pt idx="57">
                  <c:v>241.09448964000003</c:v>
                </c:pt>
                <c:pt idx="58">
                  <c:v>242.26563939099992</c:v>
                </c:pt>
                <c:pt idx="59">
                  <c:v>209.9837844599999</c:v>
                </c:pt>
                <c:pt idx="60">
                  <c:v>267.45616667000013</c:v>
                </c:pt>
                <c:pt idx="61">
                  <c:v>250.22814484000003</c:v>
                </c:pt>
                <c:pt idx="62">
                  <c:v>253.94805741000002</c:v>
                </c:pt>
                <c:pt idx="63">
                  <c:v>222.35312109999992</c:v>
                </c:pt>
                <c:pt idx="64">
                  <c:v>246.35687975999994</c:v>
                </c:pt>
                <c:pt idx="65">
                  <c:v>258.19464794999999</c:v>
                </c:pt>
                <c:pt idx="66">
                  <c:v>270.88363899999996</c:v>
                </c:pt>
                <c:pt idx="67">
                  <c:v>227.14145874000002</c:v>
                </c:pt>
                <c:pt idx="68">
                  <c:v>247.80900788999998</c:v>
                </c:pt>
                <c:pt idx="69">
                  <c:v>281.27521624000002</c:v>
                </c:pt>
                <c:pt idx="70">
                  <c:v>260.84192627000004</c:v>
                </c:pt>
                <c:pt idx="71">
                  <c:v>258.00426208999994</c:v>
                </c:pt>
                <c:pt idx="72">
                  <c:v>287.86453072000012</c:v>
                </c:pt>
                <c:pt idx="73">
                  <c:v>307.71921977999989</c:v>
                </c:pt>
                <c:pt idx="74">
                  <c:v>283.02350774000013</c:v>
                </c:pt>
                <c:pt idx="75">
                  <c:v>260.76165751999991</c:v>
                </c:pt>
                <c:pt idx="76">
                  <c:v>292.61162050000019</c:v>
                </c:pt>
                <c:pt idx="77">
                  <c:v>303.14085363999988</c:v>
                </c:pt>
                <c:pt idx="78">
                  <c:v>282.24866256999991</c:v>
                </c:pt>
                <c:pt idx="79">
                  <c:v>269.69875774999997</c:v>
                </c:pt>
                <c:pt idx="80">
                  <c:v>286.86086921000009</c:v>
                </c:pt>
                <c:pt idx="81">
                  <c:v>195.66436861</c:v>
                </c:pt>
                <c:pt idx="82">
                  <c:v>227.44431289999989</c:v>
                </c:pt>
                <c:pt idx="83">
                  <c:v>234.25152678000003</c:v>
                </c:pt>
                <c:pt idx="84">
                  <c:v>217.23333557000001</c:v>
                </c:pt>
                <c:pt idx="85">
                  <c:v>275.68580537000014</c:v>
                </c:pt>
                <c:pt idx="86">
                  <c:v>295.49925432000009</c:v>
                </c:pt>
                <c:pt idx="87">
                  <c:v>293.50148824999985</c:v>
                </c:pt>
                <c:pt idx="88">
                  <c:v>300.28880201999988</c:v>
                </c:pt>
                <c:pt idx="89">
                  <c:v>303.48246922000004</c:v>
                </c:pt>
                <c:pt idx="90">
                  <c:v>314.09308978678251</c:v>
                </c:pt>
                <c:pt idx="91">
                  <c:v>297.71308485042721</c:v>
                </c:pt>
                <c:pt idx="92">
                  <c:v>304.80841721572102</c:v>
                </c:pt>
                <c:pt idx="93">
                  <c:v>319.37638513167741</c:v>
                </c:pt>
                <c:pt idx="94">
                  <c:v>324.43976026407194</c:v>
                </c:pt>
                <c:pt idx="95">
                  <c:v>321.73746859918219</c:v>
                </c:pt>
                <c:pt idx="96">
                  <c:v>325.52375629814122</c:v>
                </c:pt>
                <c:pt idx="97">
                  <c:v>334.74288032375983</c:v>
                </c:pt>
                <c:pt idx="98">
                  <c:v>340.50209234044354</c:v>
                </c:pt>
                <c:pt idx="99">
                  <c:v>342.38689071356288</c:v>
                </c:pt>
                <c:pt idx="100">
                  <c:v>346.32576006112777</c:v>
                </c:pt>
                <c:pt idx="101">
                  <c:v>353.0852912129256</c:v>
                </c:pt>
                <c:pt idx="102">
                  <c:v>358.88925347107011</c:v>
                </c:pt>
                <c:pt idx="103">
                  <c:v>362.85190057005013</c:v>
                </c:pt>
                <c:pt idx="104">
                  <c:v>367.3843398095201</c:v>
                </c:pt>
                <c:pt idx="105">
                  <c:v>373.2889353942943</c:v>
                </c:pt>
                <c:pt idx="106">
                  <c:v>379.06743235760428</c:v>
                </c:pt>
                <c:pt idx="107">
                  <c:v>384.04818318039662</c:v>
                </c:pt>
                <c:pt idx="108">
                  <c:v>389.15487804079925</c:v>
                </c:pt>
                <c:pt idx="109">
                  <c:v>394.91624114925293</c:v>
                </c:pt>
                <c:pt idx="110">
                  <c:v>400.77904514275212</c:v>
                </c:pt>
                <c:pt idx="111">
                  <c:v>406.34471788886412</c:v>
                </c:pt>
                <c:pt idx="112">
                  <c:v>411.94057354689119</c:v>
                </c:pt>
                <c:pt idx="113">
                  <c:v>417.86089191081396</c:v>
                </c:pt>
                <c:pt idx="114">
                  <c:v>423.92077527706948</c:v>
                </c:pt>
                <c:pt idx="115">
                  <c:v>429.91123318558425</c:v>
                </c:pt>
                <c:pt idx="116">
                  <c:v>435.93562945279155</c:v>
                </c:pt>
                <c:pt idx="117">
                  <c:v>442.1428211729866</c:v>
                </c:pt>
                <c:pt idx="118">
                  <c:v>448.48104364334904</c:v>
                </c:pt>
                <c:pt idx="119">
                  <c:v>454.8495979253475</c:v>
                </c:pt>
                <c:pt idx="120">
                  <c:v>461.27483809598789</c:v>
                </c:pt>
                <c:pt idx="121">
                  <c:v>467.82735030077089</c:v>
                </c:pt>
                <c:pt idx="122">
                  <c:v>474.49856668252988</c:v>
                </c:pt>
                <c:pt idx="123">
                  <c:v>481.24338786295255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11A-4839-81ED-4396F4EDA8A6}"/>
            </c:ext>
          </c:extLst>
        </c:ser>
        <c:ser>
          <c:idx val="2"/>
          <c:order val="2"/>
          <c:tx>
            <c:strRef>
              <c:f>'Revenue Current'!$D$1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'Revenue Current'!$A$2:$A$125</c:f>
              <c:strCache>
                <c:ptCount val="12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</c:strCache>
            </c:strRef>
          </c:cat>
          <c:val>
            <c:numRef>
              <c:f>'Revenue Current'!$D$2:$D$125</c:f>
              <c:numCache>
                <c:formatCode>0.000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303.48246922000004</c:v>
                </c:pt>
                <c:pt idx="90">
                  <c:v>280.86179043893441</c:v>
                </c:pt>
                <c:pt idx="91">
                  <c:v>264.05372933148504</c:v>
                </c:pt>
                <c:pt idx="92">
                  <c:v>270.89470688454526</c:v>
                </c:pt>
                <c:pt idx="93">
                  <c:v>285.16564856864392</c:v>
                </c:pt>
                <c:pt idx="94">
                  <c:v>289.82114972655006</c:v>
                </c:pt>
                <c:pt idx="95">
                  <c:v>286.68905858778322</c:v>
                </c:pt>
                <c:pt idx="96">
                  <c:v>290.09651165041873</c:v>
                </c:pt>
                <c:pt idx="97">
                  <c:v>298.92619781256678</c:v>
                </c:pt>
                <c:pt idx="98">
                  <c:v>304.23605432795762</c:v>
                </c:pt>
                <c:pt idx="99">
                  <c:v>305.64508617196083</c:v>
                </c:pt>
                <c:pt idx="100">
                  <c:v>309.11906396059811</c:v>
                </c:pt>
                <c:pt idx="101">
                  <c:v>315.40514781607743</c:v>
                </c:pt>
                <c:pt idx="102">
                  <c:v>320.70142366974312</c:v>
                </c:pt>
                <c:pt idx="103">
                  <c:v>324.13222595519875</c:v>
                </c:pt>
                <c:pt idx="104">
                  <c:v>328.12690537233345</c:v>
                </c:pt>
                <c:pt idx="105">
                  <c:v>333.48286838669833</c:v>
                </c:pt>
                <c:pt idx="106">
                  <c:v>338.6896507245379</c:v>
                </c:pt>
                <c:pt idx="107">
                  <c:v>343.07774740100081</c:v>
                </c:pt>
                <c:pt idx="108">
                  <c:v>347.57922340457225</c:v>
                </c:pt>
                <c:pt idx="109">
                  <c:v>352.72226661126376</c:v>
                </c:pt>
                <c:pt idx="110">
                  <c:v>357.94823408289858</c:v>
                </c:pt>
                <c:pt idx="111">
                  <c:v>362.85847353744703</c:v>
                </c:pt>
                <c:pt idx="112">
                  <c:v>367.78392727529507</c:v>
                </c:pt>
                <c:pt idx="113">
                  <c:v>373.0193416010793</c:v>
                </c:pt>
                <c:pt idx="114">
                  <c:v>378.37756009277098</c:v>
                </c:pt>
                <c:pt idx="115">
                  <c:v>383.64912861527534</c:v>
                </c:pt>
                <c:pt idx="116">
                  <c:v>388.9388894649897</c:v>
                </c:pt>
                <c:pt idx="117">
                  <c:v>394.39617786718668</c:v>
                </c:pt>
                <c:pt idx="118">
                  <c:v>399.96833526715443</c:v>
                </c:pt>
                <c:pt idx="119">
                  <c:v>405.55428110681294</c:v>
                </c:pt>
                <c:pt idx="120">
                  <c:v>411.1809207359882</c:v>
                </c:pt>
                <c:pt idx="121">
                  <c:v>416.91913497228205</c:v>
                </c:pt>
                <c:pt idx="122">
                  <c:v>422.76000747558271</c:v>
                </c:pt>
                <c:pt idx="123">
                  <c:v>428.65818612579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A-4839-81ED-4396F4EDA8A6}"/>
            </c:ext>
          </c:extLst>
        </c:ser>
        <c:ser>
          <c:idx val="3"/>
          <c:order val="3"/>
          <c:tx>
            <c:strRef>
              <c:f>'Revenue Current'!$E$1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'Revenue Current'!$A$2:$A$125</c:f>
              <c:strCache>
                <c:ptCount val="12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</c:strCache>
            </c:strRef>
          </c:cat>
          <c:val>
            <c:numRef>
              <c:f>'Revenue Current'!$E$2:$E$125</c:f>
              <c:numCache>
                <c:formatCode>0.000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303.48246922000004</c:v>
                </c:pt>
                <c:pt idx="90">
                  <c:v>347.32438913463062</c:v>
                </c:pt>
                <c:pt idx="91">
                  <c:v>331.37244036936937</c:v>
                </c:pt>
                <c:pt idx="92">
                  <c:v>338.72212754689679</c:v>
                </c:pt>
                <c:pt idx="93">
                  <c:v>353.5871216947109</c:v>
                </c:pt>
                <c:pt idx="94">
                  <c:v>359.05837080159381</c:v>
                </c:pt>
                <c:pt idx="95">
                  <c:v>356.78587861058116</c:v>
                </c:pt>
                <c:pt idx="96">
                  <c:v>360.95100094586371</c:v>
                </c:pt>
                <c:pt idx="97">
                  <c:v>370.55956283495289</c:v>
                </c:pt>
                <c:pt idx="98">
                  <c:v>376.76813035292946</c:v>
                </c:pt>
                <c:pt idx="99">
                  <c:v>379.12869525516493</c:v>
                </c:pt>
                <c:pt idx="100">
                  <c:v>383.53245616165742</c:v>
                </c:pt>
                <c:pt idx="101">
                  <c:v>390.76543460977376</c:v>
                </c:pt>
                <c:pt idx="102">
                  <c:v>397.07708327239709</c:v>
                </c:pt>
                <c:pt idx="103">
                  <c:v>401.57157518490152</c:v>
                </c:pt>
                <c:pt idx="104">
                  <c:v>406.64177424670675</c:v>
                </c:pt>
                <c:pt idx="105">
                  <c:v>413.09500240189027</c:v>
                </c:pt>
                <c:pt idx="106">
                  <c:v>419.44521399067065</c:v>
                </c:pt>
                <c:pt idx="107">
                  <c:v>425.01861895979243</c:v>
                </c:pt>
                <c:pt idx="108">
                  <c:v>430.73053267702625</c:v>
                </c:pt>
                <c:pt idx="109">
                  <c:v>437.11021568724209</c:v>
                </c:pt>
                <c:pt idx="110">
                  <c:v>443.60985620260567</c:v>
                </c:pt>
                <c:pt idx="111">
                  <c:v>449.83096224028122</c:v>
                </c:pt>
                <c:pt idx="112">
                  <c:v>456.0972198184873</c:v>
                </c:pt>
                <c:pt idx="113">
                  <c:v>462.70244222054862</c:v>
                </c:pt>
                <c:pt idx="114">
                  <c:v>469.46399046136798</c:v>
                </c:pt>
                <c:pt idx="115">
                  <c:v>476.17333775589316</c:v>
                </c:pt>
                <c:pt idx="116">
                  <c:v>482.93236944059339</c:v>
                </c:pt>
                <c:pt idx="117">
                  <c:v>489.88946447878652</c:v>
                </c:pt>
                <c:pt idx="118">
                  <c:v>496.99375201954365</c:v>
                </c:pt>
                <c:pt idx="119">
                  <c:v>504.14491474388205</c:v>
                </c:pt>
                <c:pt idx="120">
                  <c:v>511.36875545598758</c:v>
                </c:pt>
                <c:pt idx="121">
                  <c:v>518.73556562925978</c:v>
                </c:pt>
                <c:pt idx="122">
                  <c:v>526.23712588947706</c:v>
                </c:pt>
                <c:pt idx="123">
                  <c:v>533.82858960011515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A-4839-81ED-4396F4ED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'Revenue Current'!$C$1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'Revenue Current'!$A$2:$A$125</c15:sqref>
                        </c15:formulaRef>
                      </c:ext>
                    </c:extLst>
                    <c:strCache>
                      <c:ptCount val="124"/>
                      <c:pt idx="0">
                        <c:v>2000-Q1</c:v>
                      </c:pt>
                      <c:pt idx="1">
                        <c:v>2000-Q2</c:v>
                      </c:pt>
                      <c:pt idx="2">
                        <c:v>2000-Q3</c:v>
                      </c:pt>
                      <c:pt idx="3">
                        <c:v>2000-Q4</c:v>
                      </c:pt>
                      <c:pt idx="4">
                        <c:v>2001-Q1</c:v>
                      </c:pt>
                      <c:pt idx="5">
                        <c:v>2001-Q2</c:v>
                      </c:pt>
                      <c:pt idx="6">
                        <c:v>2001-Q3</c:v>
                      </c:pt>
                      <c:pt idx="7">
                        <c:v>2001-Q4</c:v>
                      </c:pt>
                      <c:pt idx="8">
                        <c:v>2002-Q1</c:v>
                      </c:pt>
                      <c:pt idx="9">
                        <c:v>2002-Q2</c:v>
                      </c:pt>
                      <c:pt idx="10">
                        <c:v>2002-Q3</c:v>
                      </c:pt>
                      <c:pt idx="11">
                        <c:v>2002-Q4</c:v>
                      </c:pt>
                      <c:pt idx="12">
                        <c:v>2003-Q1</c:v>
                      </c:pt>
                      <c:pt idx="13">
                        <c:v>2003-Q2</c:v>
                      </c:pt>
                      <c:pt idx="14">
                        <c:v>2003-Q3</c:v>
                      </c:pt>
                      <c:pt idx="15">
                        <c:v>2003-Q4</c:v>
                      </c:pt>
                      <c:pt idx="16">
                        <c:v>2004-Q1</c:v>
                      </c:pt>
                      <c:pt idx="17">
                        <c:v>2004-Q2</c:v>
                      </c:pt>
                      <c:pt idx="18">
                        <c:v>2004-Q3</c:v>
                      </c:pt>
                      <c:pt idx="19">
                        <c:v>2004-Q4</c:v>
                      </c:pt>
                      <c:pt idx="20">
                        <c:v>2005-Q1</c:v>
                      </c:pt>
                      <c:pt idx="21">
                        <c:v>2005-Q2</c:v>
                      </c:pt>
                      <c:pt idx="22">
                        <c:v>2005-Q3</c:v>
                      </c:pt>
                      <c:pt idx="23">
                        <c:v>2005-Q4</c:v>
                      </c:pt>
                      <c:pt idx="24">
                        <c:v>2006-Q1</c:v>
                      </c:pt>
                      <c:pt idx="25">
                        <c:v>2006-Q2</c:v>
                      </c:pt>
                      <c:pt idx="26">
                        <c:v>2006-Q3</c:v>
                      </c:pt>
                      <c:pt idx="27">
                        <c:v>2006-Q4</c:v>
                      </c:pt>
                      <c:pt idx="28">
                        <c:v>2007-Q1</c:v>
                      </c:pt>
                      <c:pt idx="29">
                        <c:v>2007-Q2</c:v>
                      </c:pt>
                      <c:pt idx="30">
                        <c:v>2007-Q3</c:v>
                      </c:pt>
                      <c:pt idx="31">
                        <c:v>2007-Q4</c:v>
                      </c:pt>
                      <c:pt idx="32">
                        <c:v>2008-Q1</c:v>
                      </c:pt>
                      <c:pt idx="33">
                        <c:v>2008-Q2</c:v>
                      </c:pt>
                      <c:pt idx="34">
                        <c:v>2008-Q3</c:v>
                      </c:pt>
                      <c:pt idx="35">
                        <c:v>2008-Q4</c:v>
                      </c:pt>
                      <c:pt idx="36">
                        <c:v>2009-Q1</c:v>
                      </c:pt>
                      <c:pt idx="37">
                        <c:v>2009-Q2</c:v>
                      </c:pt>
                      <c:pt idx="38">
                        <c:v>2009-Q3</c:v>
                      </c:pt>
                      <c:pt idx="39">
                        <c:v>2009-Q4</c:v>
                      </c:pt>
                      <c:pt idx="40">
                        <c:v>2010-Q1</c:v>
                      </c:pt>
                      <c:pt idx="41">
                        <c:v>2010-Q2</c:v>
                      </c:pt>
                      <c:pt idx="42">
                        <c:v>2010-Q3</c:v>
                      </c:pt>
                      <c:pt idx="43">
                        <c:v>2010-Q4</c:v>
                      </c:pt>
                      <c:pt idx="44">
                        <c:v>2011-Q1</c:v>
                      </c:pt>
                      <c:pt idx="45">
                        <c:v>2011-Q2</c:v>
                      </c:pt>
                      <c:pt idx="46">
                        <c:v>2011-Q3</c:v>
                      </c:pt>
                      <c:pt idx="47">
                        <c:v>2011-Q4</c:v>
                      </c:pt>
                      <c:pt idx="48">
                        <c:v>2012-Q1</c:v>
                      </c:pt>
                      <c:pt idx="49">
                        <c:v>2012-Q2</c:v>
                      </c:pt>
                      <c:pt idx="50">
                        <c:v>2012-Q3</c:v>
                      </c:pt>
                      <c:pt idx="51">
                        <c:v>2012-Q4</c:v>
                      </c:pt>
                      <c:pt idx="52">
                        <c:v>2013-Q1</c:v>
                      </c:pt>
                      <c:pt idx="53">
                        <c:v>2013-Q2</c:v>
                      </c:pt>
                      <c:pt idx="54">
                        <c:v>2013-Q3</c:v>
                      </c:pt>
                      <c:pt idx="55">
                        <c:v>2013-Q4</c:v>
                      </c:pt>
                      <c:pt idx="56">
                        <c:v>2014-Q1</c:v>
                      </c:pt>
                      <c:pt idx="57">
                        <c:v>2014-Q2</c:v>
                      </c:pt>
                      <c:pt idx="58">
                        <c:v>2014-Q3</c:v>
                      </c:pt>
                      <c:pt idx="59">
                        <c:v>2014-Q4</c:v>
                      </c:pt>
                      <c:pt idx="60">
                        <c:v>2015-Q1</c:v>
                      </c:pt>
                      <c:pt idx="61">
                        <c:v>2015-Q2</c:v>
                      </c:pt>
                      <c:pt idx="62">
                        <c:v>2015-Q3</c:v>
                      </c:pt>
                      <c:pt idx="63">
                        <c:v>2015-Q4</c:v>
                      </c:pt>
                      <c:pt idx="64">
                        <c:v>2016-Q1</c:v>
                      </c:pt>
                      <c:pt idx="65">
                        <c:v>2016-Q2</c:v>
                      </c:pt>
                      <c:pt idx="66">
                        <c:v>2016-Q3</c:v>
                      </c:pt>
                      <c:pt idx="67">
                        <c:v>2016-Q4</c:v>
                      </c:pt>
                      <c:pt idx="68">
                        <c:v>2017-Q1</c:v>
                      </c:pt>
                      <c:pt idx="69">
                        <c:v>2017-Q2</c:v>
                      </c:pt>
                      <c:pt idx="70">
                        <c:v>2017-Q3</c:v>
                      </c:pt>
                      <c:pt idx="71">
                        <c:v>2017-Q4</c:v>
                      </c:pt>
                      <c:pt idx="72">
                        <c:v>2018-Q1</c:v>
                      </c:pt>
                      <c:pt idx="73">
                        <c:v>2018-Q2</c:v>
                      </c:pt>
                      <c:pt idx="74">
                        <c:v>2018-Q3</c:v>
                      </c:pt>
                      <c:pt idx="75">
                        <c:v>2018-Q4</c:v>
                      </c:pt>
                      <c:pt idx="76">
                        <c:v>2019-Q1</c:v>
                      </c:pt>
                      <c:pt idx="77">
                        <c:v>2019-Q2</c:v>
                      </c:pt>
                      <c:pt idx="78">
                        <c:v>2019-Q3</c:v>
                      </c:pt>
                      <c:pt idx="79">
                        <c:v>2019-Q4</c:v>
                      </c:pt>
                      <c:pt idx="80">
                        <c:v>2020-Q1</c:v>
                      </c:pt>
                      <c:pt idx="81">
                        <c:v>2020-Q2</c:v>
                      </c:pt>
                      <c:pt idx="82">
                        <c:v>2020-Q3</c:v>
                      </c:pt>
                      <c:pt idx="83">
                        <c:v>2020-Q4</c:v>
                      </c:pt>
                      <c:pt idx="84">
                        <c:v>2021-Q1</c:v>
                      </c:pt>
                      <c:pt idx="85">
                        <c:v>2021-Q2</c:v>
                      </c:pt>
                      <c:pt idx="86">
                        <c:v>2021-Q3</c:v>
                      </c:pt>
                      <c:pt idx="87">
                        <c:v>2021-Q4</c:v>
                      </c:pt>
                      <c:pt idx="88">
                        <c:v>2022-Q1</c:v>
                      </c:pt>
                      <c:pt idx="89">
                        <c:v>2022-Q2</c:v>
                      </c:pt>
                      <c:pt idx="90">
                        <c:v>2022-Q3</c:v>
                      </c:pt>
                      <c:pt idx="91">
                        <c:v>2022-Q4</c:v>
                      </c:pt>
                      <c:pt idx="92">
                        <c:v>2023-Q1</c:v>
                      </c:pt>
                      <c:pt idx="93">
                        <c:v>2023-Q2</c:v>
                      </c:pt>
                      <c:pt idx="94">
                        <c:v>2023-Q3</c:v>
                      </c:pt>
                      <c:pt idx="95">
                        <c:v>2023-Q4</c:v>
                      </c:pt>
                      <c:pt idx="96">
                        <c:v>2024-Q1</c:v>
                      </c:pt>
                      <c:pt idx="97">
                        <c:v>2024-Q2</c:v>
                      </c:pt>
                      <c:pt idx="98">
                        <c:v>2024-Q3</c:v>
                      </c:pt>
                      <c:pt idx="99">
                        <c:v>2024-Q4</c:v>
                      </c:pt>
                      <c:pt idx="100">
                        <c:v>2025-Q1</c:v>
                      </c:pt>
                      <c:pt idx="101">
                        <c:v>2025-Q2</c:v>
                      </c:pt>
                      <c:pt idx="102">
                        <c:v>2025-Q3</c:v>
                      </c:pt>
                      <c:pt idx="103">
                        <c:v>2025-Q4</c:v>
                      </c:pt>
                      <c:pt idx="104">
                        <c:v>2026-Q1</c:v>
                      </c:pt>
                      <c:pt idx="105">
                        <c:v>2026-Q2</c:v>
                      </c:pt>
                      <c:pt idx="106">
                        <c:v>2026-Q3</c:v>
                      </c:pt>
                      <c:pt idx="107">
                        <c:v>2026-Q4</c:v>
                      </c:pt>
                      <c:pt idx="108">
                        <c:v>2027-Q1</c:v>
                      </c:pt>
                      <c:pt idx="109">
                        <c:v>2027-Q2</c:v>
                      </c:pt>
                      <c:pt idx="110">
                        <c:v>2027-Q3</c:v>
                      </c:pt>
                      <c:pt idx="111">
                        <c:v>2027-Q4</c:v>
                      </c:pt>
                      <c:pt idx="112">
                        <c:v>2028-Q1</c:v>
                      </c:pt>
                      <c:pt idx="113">
                        <c:v>2028-Q2</c:v>
                      </c:pt>
                      <c:pt idx="114">
                        <c:v>2028-Q3</c:v>
                      </c:pt>
                      <c:pt idx="115">
                        <c:v>2028-Q4</c:v>
                      </c:pt>
                      <c:pt idx="116">
                        <c:v>2029-Q1</c:v>
                      </c:pt>
                      <c:pt idx="117">
                        <c:v>2029-Q2</c:v>
                      </c:pt>
                      <c:pt idx="118">
                        <c:v>2029-Q3</c:v>
                      </c:pt>
                      <c:pt idx="119">
                        <c:v>2029-Q4</c:v>
                      </c:pt>
                      <c:pt idx="120">
                        <c:v>2030-Q1</c:v>
                      </c:pt>
                      <c:pt idx="121">
                        <c:v>2030-Q2</c:v>
                      </c:pt>
                      <c:pt idx="122">
                        <c:v>2030-Q3</c:v>
                      </c:pt>
                      <c:pt idx="123">
                        <c:v>2030-Q4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'Revenue Current'!$C$2:$C$105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0">
                        <c:v>628.85799999999995</c:v>
                      </c:pt>
                      <c:pt idx="1">
                        <c:v>547.76000000000022</c:v>
                      </c:pt>
                      <c:pt idx="2">
                        <c:v>460.26599999999979</c:v>
                      </c:pt>
                      <c:pt idx="3">
                        <c:v>607.53800000000001</c:v>
                      </c:pt>
                      <c:pt idx="4">
                        <c:v>626.04899999999975</c:v>
                      </c:pt>
                      <c:pt idx="5">
                        <c:v>603.12599999999998</c:v>
                      </c:pt>
                      <c:pt idx="6">
                        <c:v>507.62699999999995</c:v>
                      </c:pt>
                      <c:pt idx="7">
                        <c:v>591.54300000000001</c:v>
                      </c:pt>
                      <c:pt idx="8">
                        <c:v>659.77199999999982</c:v>
                      </c:pt>
                      <c:pt idx="9">
                        <c:v>627.21800000000019</c:v>
                      </c:pt>
                      <c:pt idx="10">
                        <c:v>535.29599999999982</c:v>
                      </c:pt>
                      <c:pt idx="11">
                        <c:v>655.42599999999982</c:v>
                      </c:pt>
                      <c:pt idx="12">
                        <c:v>718.18900000000031</c:v>
                      </c:pt>
                      <c:pt idx="13">
                        <c:v>661.15100000000029</c:v>
                      </c:pt>
                      <c:pt idx="14">
                        <c:v>563.19100000000003</c:v>
                      </c:pt>
                      <c:pt idx="15">
                        <c:v>667.15499999999997</c:v>
                      </c:pt>
                      <c:pt idx="16">
                        <c:v>762.39999999999975</c:v>
                      </c:pt>
                      <c:pt idx="17">
                        <c:v>711.36</c:v>
                      </c:pt>
                      <c:pt idx="18">
                        <c:v>592.40000000000009</c:v>
                      </c:pt>
                      <c:pt idx="19">
                        <c:v>699.43999999999994</c:v>
                      </c:pt>
                      <c:pt idx="20">
                        <c:v>827.50999999999988</c:v>
                      </c:pt>
                      <c:pt idx="21">
                        <c:v>748.577</c:v>
                      </c:pt>
                      <c:pt idx="22">
                        <c:v>615.52799999999991</c:v>
                      </c:pt>
                      <c:pt idx="23">
                        <c:v>745.42299999999989</c:v>
                      </c:pt>
                      <c:pt idx="24">
                        <c:v>865.76200000000006</c:v>
                      </c:pt>
                      <c:pt idx="25">
                        <c:v>806.76600000000008</c:v>
                      </c:pt>
                      <c:pt idx="26">
                        <c:v>706.2320000000002</c:v>
                      </c:pt>
                      <c:pt idx="27">
                        <c:v>798.68199999999979</c:v>
                      </c:pt>
                      <c:pt idx="28">
                        <c:v>913.76299999999969</c:v>
                      </c:pt>
                      <c:pt idx="29">
                        <c:v>872.37799999999982</c:v>
                      </c:pt>
                      <c:pt idx="30">
                        <c:v>757.65699999999958</c:v>
                      </c:pt>
                      <c:pt idx="31">
                        <c:v>852.88699999999994</c:v>
                      </c:pt>
                      <c:pt idx="32">
                        <c:v>922.3</c:v>
                      </c:pt>
                      <c:pt idx="33">
                        <c:v>898.47199999999975</c:v>
                      </c:pt>
                      <c:pt idx="34">
                        <c:v>779.88400000000013</c:v>
                      </c:pt>
                      <c:pt idx="35">
                        <c:v>856.79599999999982</c:v>
                      </c:pt>
                      <c:pt idx="36">
                        <c:v>873.45</c:v>
                      </c:pt>
                      <c:pt idx="37">
                        <c:v>871.92000000000007</c:v>
                      </c:pt>
                      <c:pt idx="38">
                        <c:v>755.63999999999965</c:v>
                      </c:pt>
                      <c:pt idx="39">
                        <c:v>866.34000000000026</c:v>
                      </c:pt>
                      <c:pt idx="40">
                        <c:v>928.83200000000033</c:v>
                      </c:pt>
                      <c:pt idx="41">
                        <c:v>887.98400000000026</c:v>
                      </c:pt>
                      <c:pt idx="42">
                        <c:v>768.6600000000002</c:v>
                      </c:pt>
                      <c:pt idx="43">
                        <c:v>899.94399999999996</c:v>
                      </c:pt>
                      <c:pt idx="44">
                        <c:v>993.11999999999989</c:v>
                      </c:pt>
                      <c:pt idx="45">
                        <c:v>905.37599999999975</c:v>
                      </c:pt>
                      <c:pt idx="46">
                        <c:v>803.90399999999988</c:v>
                      </c:pt>
                      <c:pt idx="47">
                        <c:v>930.23999999999967</c:v>
                      </c:pt>
                      <c:pt idx="48">
                        <c:v>1047.8910000000001</c:v>
                      </c:pt>
                      <c:pt idx="49">
                        <c:v>958.36</c:v>
                      </c:pt>
                      <c:pt idx="50">
                        <c:v>823.04499999999985</c:v>
                      </c:pt>
                      <c:pt idx="51">
                        <c:v>982.70700000000033</c:v>
                      </c:pt>
                      <c:pt idx="52">
                        <c:v>1103.751</c:v>
                      </c:pt>
                      <c:pt idx="53">
                        <c:v>1018.4130000000004</c:v>
                      </c:pt>
                      <c:pt idx="54">
                        <c:v>900.60300000000007</c:v>
                      </c:pt>
                      <c:pt idx="55">
                        <c:v>1044.0540000000001</c:v>
                      </c:pt>
                      <c:pt idx="56">
                        <c:v>1099.9000000000003</c:v>
                      </c:pt>
                      <c:pt idx="57">
                        <c:v>1112</c:v>
                      </c:pt>
                      <c:pt idx="58">
                        <c:v>970.6</c:v>
                      </c:pt>
                      <c:pt idx="59">
                        <c:v>1093.4000000000001</c:v>
                      </c:pt>
                      <c:pt idx="60">
                        <c:v>1198.1000000000004</c:v>
                      </c:pt>
                      <c:pt idx="61">
                        <c:v>1115.4000000000003</c:v>
                      </c:pt>
                      <c:pt idx="62">
                        <c:v>995.09999999999968</c:v>
                      </c:pt>
                      <c:pt idx="63">
                        <c:v>1111.3</c:v>
                      </c:pt>
                      <c:pt idx="64">
                        <c:v>1225.8126000000002</c:v>
                      </c:pt>
                      <c:pt idx="65">
                        <c:v>1179.4591999999998</c:v>
                      </c:pt>
                      <c:pt idx="66">
                        <c:v>998.74220000000025</c:v>
                      </c:pt>
                      <c:pt idx="67">
                        <c:v>1114.1152000000004</c:v>
                      </c:pt>
                      <c:pt idx="68">
                        <c:v>1212.0131999999999</c:v>
                      </c:pt>
                      <c:pt idx="69">
                        <c:v>1149.4786999999997</c:v>
                      </c:pt>
                      <c:pt idx="70">
                        <c:v>1018.9444999999997</c:v>
                      </c:pt>
                      <c:pt idx="71">
                        <c:v>1190.7829999999999</c:v>
                      </c:pt>
                      <c:pt idx="72">
                        <c:v>1220.7428999999997</c:v>
                      </c:pt>
                      <c:pt idx="73">
                        <c:v>1199.9987999999998</c:v>
                      </c:pt>
                      <c:pt idx="74">
                        <c:v>1024.0424999999998</c:v>
                      </c:pt>
                      <c:pt idx="75">
                        <c:v>1186.7309999999995</c:v>
                      </c:pt>
                      <c:pt idx="76">
                        <c:v>1295.4327999999998</c:v>
                      </c:pt>
                      <c:pt idx="77">
                        <c:v>1239.9924000000001</c:v>
                      </c:pt>
                      <c:pt idx="78">
                        <c:v>1079.3519999999996</c:v>
                      </c:pt>
                      <c:pt idx="79">
                        <c:v>1220.1095999999998</c:v>
                      </c:pt>
                      <c:pt idx="80">
                        <c:v>1265.077</c:v>
                      </c:pt>
                      <c:pt idx="81">
                        <c:v>931.40850000000023</c:v>
                      </c:pt>
                      <c:pt idx="82">
                        <c:v>913.01650000000018</c:v>
                      </c:pt>
                      <c:pt idx="83">
                        <c:v>1050.0160000000003</c:v>
                      </c:pt>
                      <c:pt idx="84">
                        <c:v>1298.9650000000001</c:v>
                      </c:pt>
                      <c:pt idx="85">
                        <c:v>1259.6155999999994</c:v>
                      </c:pt>
                      <c:pt idx="86">
                        <c:v>1122.8709999999996</c:v>
                      </c:pt>
                      <c:pt idx="87">
                        <c:v>1303.3130000000003</c:v>
                      </c:pt>
                      <c:pt idx="88">
                        <c:v>1404.7919999999999</c:v>
                      </c:pt>
                      <c:pt idx="89">
                        <c:v>1431.2790000000002</c:v>
                      </c:pt>
                      <c:pt idx="90">
                        <c:v>1220.0964605896806</c:v>
                      </c:pt>
                      <c:pt idx="91">
                        <c:v>1197.3661642181162</c:v>
                      </c:pt>
                      <c:pt idx="92">
                        <c:v>1345.6675935150922</c:v>
                      </c:pt>
                      <c:pt idx="93">
                        <c:v>1395.2601580946007</c:v>
                      </c:pt>
                      <c:pt idx="94">
                        <c:v>1318.6122616578523</c:v>
                      </c:pt>
                      <c:pt idx="95">
                        <c:v>1299.8490722569481</c:v>
                      </c:pt>
                      <c:pt idx="96">
                        <c:v>1365.111356000893</c:v>
                      </c:pt>
                      <c:pt idx="97">
                        <c:v>1403.7802722757219</c:v>
                      </c:pt>
                      <c:pt idx="98">
                        <c:v>1383.6968935395166</c:v>
                      </c:pt>
                      <c:pt idx="99">
                        <c:v>1376.8488681421247</c:v>
                      </c:pt>
                      <c:pt idx="100">
                        <c:v>1408.8108202677597</c:v>
                      </c:pt>
                      <c:pt idx="101">
                        <c:v>1436.6032405082719</c:v>
                      </c:pt>
                      <c:pt idx="102">
                        <c:v>1438.6268547614932</c:v>
                      </c:pt>
                      <c:pt idx="103">
                        <c:v>1441.3404491523384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11A-4839-81ED-4396F4EDA8A6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and Grants</a:t>
            </a:r>
          </a:p>
        </c:rich>
      </c:tx>
      <c:layout>
        <c:manualLayout>
          <c:xMode val="edge"/>
          <c:yMode val="edge"/>
          <c:x val="0.29457438351718168"/>
          <c:y val="1.5007961901047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Revenue and Grants'!$B$1</c:f>
              <c:strCache>
                <c:ptCount val="1"/>
                <c:pt idx="0">
                  <c:v>Total Revenue and Grants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Revenue and Grants'!$A$2:$A$105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Revenue and Grants'!$B$2:$B$125</c:f>
              <c:numCache>
                <c:formatCode>0.000</c:formatCode>
                <c:ptCount val="124"/>
                <c:pt idx="0">
                  <c:v>141.05099999999999</c:v>
                </c:pt>
                <c:pt idx="1">
                  <c:v>87.450999999999993</c:v>
                </c:pt>
                <c:pt idx="2">
                  <c:v>93.252999999999986</c:v>
                </c:pt>
                <c:pt idx="3">
                  <c:v>94.213000000000051</c:v>
                </c:pt>
                <c:pt idx="4">
                  <c:v>159.35100000000003</c:v>
                </c:pt>
                <c:pt idx="5">
                  <c:v>102.76100000000001</c:v>
                </c:pt>
                <c:pt idx="6">
                  <c:v>93.940999999999946</c:v>
                </c:pt>
                <c:pt idx="7">
                  <c:v>102.59200000000003</c:v>
                </c:pt>
                <c:pt idx="8">
                  <c:v>142.38900000000001</c:v>
                </c:pt>
                <c:pt idx="9">
                  <c:v>110.90099999999995</c:v>
                </c:pt>
                <c:pt idx="10">
                  <c:v>102.46999999999997</c:v>
                </c:pt>
                <c:pt idx="11">
                  <c:v>123.16700000000006</c:v>
                </c:pt>
                <c:pt idx="12">
                  <c:v>115.53999999999999</c:v>
                </c:pt>
                <c:pt idx="13">
                  <c:v>107.55400000000004</c:v>
                </c:pt>
                <c:pt idx="14">
                  <c:v>110.52499999999996</c:v>
                </c:pt>
                <c:pt idx="15">
                  <c:v>119.41699999999999</c:v>
                </c:pt>
                <c:pt idx="16">
                  <c:v>157.21499999999995</c:v>
                </c:pt>
                <c:pt idx="17">
                  <c:v>114.45900000000002</c:v>
                </c:pt>
                <c:pt idx="18">
                  <c:v>126.72099999999995</c:v>
                </c:pt>
                <c:pt idx="19">
                  <c:v>120.77499999999996</c:v>
                </c:pt>
                <c:pt idx="20">
                  <c:v>120.34799999999996</c:v>
                </c:pt>
                <c:pt idx="21">
                  <c:v>134.68800000000002</c:v>
                </c:pt>
                <c:pt idx="22">
                  <c:v>130.42299999999997</c:v>
                </c:pt>
                <c:pt idx="23">
                  <c:v>146.48099999999999</c:v>
                </c:pt>
                <c:pt idx="24">
                  <c:v>148.29599999999996</c:v>
                </c:pt>
                <c:pt idx="25">
                  <c:v>142.43599999999998</c:v>
                </c:pt>
                <c:pt idx="26">
                  <c:v>145.96100000000004</c:v>
                </c:pt>
                <c:pt idx="27">
                  <c:v>164.52399999999994</c:v>
                </c:pt>
                <c:pt idx="28">
                  <c:v>181.68699999999995</c:v>
                </c:pt>
                <c:pt idx="29">
                  <c:v>184.75099999999992</c:v>
                </c:pt>
                <c:pt idx="30">
                  <c:v>173.63600000000002</c:v>
                </c:pt>
                <c:pt idx="31">
                  <c:v>225.59199999999998</c:v>
                </c:pt>
                <c:pt idx="32">
                  <c:v>183.70399999999989</c:v>
                </c:pt>
                <c:pt idx="33">
                  <c:v>196.87399999999994</c:v>
                </c:pt>
                <c:pt idx="34">
                  <c:v>255.23300000000012</c:v>
                </c:pt>
                <c:pt idx="35">
                  <c:v>167.83099999999996</c:v>
                </c:pt>
                <c:pt idx="36">
                  <c:v>164.08897795000004</c:v>
                </c:pt>
                <c:pt idx="37">
                  <c:v>191.89606145000008</c:v>
                </c:pt>
                <c:pt idx="38">
                  <c:v>170.37540911000005</c:v>
                </c:pt>
                <c:pt idx="39">
                  <c:v>172.66047364000005</c:v>
                </c:pt>
                <c:pt idx="40">
                  <c:v>200.23515426999995</c:v>
                </c:pt>
                <c:pt idx="41">
                  <c:v>197.66144177000004</c:v>
                </c:pt>
                <c:pt idx="42">
                  <c:v>178.19545282488073</c:v>
                </c:pt>
                <c:pt idx="43">
                  <c:v>193.42960527000005</c:v>
                </c:pt>
                <c:pt idx="44">
                  <c:v>213.68925324999992</c:v>
                </c:pt>
                <c:pt idx="45">
                  <c:v>191.24320797000001</c:v>
                </c:pt>
                <c:pt idx="46">
                  <c:v>209.60751338000011</c:v>
                </c:pt>
                <c:pt idx="47">
                  <c:v>201.64448520000008</c:v>
                </c:pt>
                <c:pt idx="48">
                  <c:v>243.74857256999994</c:v>
                </c:pt>
                <c:pt idx="49">
                  <c:v>205.43492594000003</c:v>
                </c:pt>
                <c:pt idx="50">
                  <c:v>215.77461962000001</c:v>
                </c:pt>
                <c:pt idx="51">
                  <c:v>212.65000405999999</c:v>
                </c:pt>
                <c:pt idx="52">
                  <c:v>206.46292354999997</c:v>
                </c:pt>
                <c:pt idx="53">
                  <c:v>238.89022143000005</c:v>
                </c:pt>
                <c:pt idx="54">
                  <c:v>217.85516854999995</c:v>
                </c:pt>
                <c:pt idx="55">
                  <c:v>221.73284667000001</c:v>
                </c:pt>
                <c:pt idx="56">
                  <c:v>264.77619522000003</c:v>
                </c:pt>
                <c:pt idx="57">
                  <c:v>260.68343256999998</c:v>
                </c:pt>
                <c:pt idx="58">
                  <c:v>244.55178134100004</c:v>
                </c:pt>
                <c:pt idx="59">
                  <c:v>230.35279052000001</c:v>
                </c:pt>
                <c:pt idx="60">
                  <c:v>270.0061768299999</c:v>
                </c:pt>
                <c:pt idx="61">
                  <c:v>264.68919293999994</c:v>
                </c:pt>
                <c:pt idx="62">
                  <c:v>257.90628170999992</c:v>
                </c:pt>
                <c:pt idx="63">
                  <c:v>229.68966904999991</c:v>
                </c:pt>
                <c:pt idx="64">
                  <c:v>248.43896192999995</c:v>
                </c:pt>
                <c:pt idx="65">
                  <c:v>262.13161281999999</c:v>
                </c:pt>
                <c:pt idx="66">
                  <c:v>294.90792378999987</c:v>
                </c:pt>
                <c:pt idx="67">
                  <c:v>233.94055419000006</c:v>
                </c:pt>
                <c:pt idx="68">
                  <c:v>261.15247627999997</c:v>
                </c:pt>
                <c:pt idx="69">
                  <c:v>282.06420256999991</c:v>
                </c:pt>
                <c:pt idx="70">
                  <c:v>271.52714225000005</c:v>
                </c:pt>
                <c:pt idx="71">
                  <c:v>259.48874773</c:v>
                </c:pt>
                <c:pt idx="72">
                  <c:v>306.56479915999995</c:v>
                </c:pt>
                <c:pt idx="73">
                  <c:v>309.04682103999994</c:v>
                </c:pt>
                <c:pt idx="74">
                  <c:v>295.59756844000003</c:v>
                </c:pt>
                <c:pt idx="75">
                  <c:v>282.49387935000004</c:v>
                </c:pt>
                <c:pt idx="76">
                  <c:v>299.65102024000021</c:v>
                </c:pt>
                <c:pt idx="77">
                  <c:v>306.83141096000008</c:v>
                </c:pt>
                <c:pt idx="78">
                  <c:v>286.22966956999988</c:v>
                </c:pt>
                <c:pt idx="79">
                  <c:v>283.63153513999998</c:v>
                </c:pt>
                <c:pt idx="80">
                  <c:v>291.20406519000005</c:v>
                </c:pt>
                <c:pt idx="81">
                  <c:v>209.37430377999991</c:v>
                </c:pt>
                <c:pt idx="82">
                  <c:v>242.13192538999994</c:v>
                </c:pt>
                <c:pt idx="83">
                  <c:v>243.87497874999997</c:v>
                </c:pt>
                <c:pt idx="84">
                  <c:v>221.87626743999999</c:v>
                </c:pt>
                <c:pt idx="85">
                  <c:v>278.50246902000015</c:v>
                </c:pt>
                <c:pt idx="86">
                  <c:v>302.58150968000012</c:v>
                </c:pt>
                <c:pt idx="87">
                  <c:v>297.59511285999997</c:v>
                </c:pt>
                <c:pt idx="88">
                  <c:v>301.49044969999989</c:v>
                </c:pt>
                <c:pt idx="89">
                  <c:v>307.18077727000019</c:v>
                </c:pt>
                <c:pt idx="90">
                  <c:v>335.41123608587441</c:v>
                </c:pt>
                <c:pt idx="91">
                  <c:v>320.61983684914742</c:v>
                </c:pt>
                <c:pt idx="92">
                  <c:v>341.7231801024796</c:v>
                </c:pt>
                <c:pt idx="93">
                  <c:v>336.11540911422071</c:v>
                </c:pt>
                <c:pt idx="94">
                  <c:v>347.67365490187422</c:v>
                </c:pt>
                <c:pt idx="95">
                  <c:v>339.77135643424788</c:v>
                </c:pt>
                <c:pt idx="96">
                  <c:v>358.43825469597579</c:v>
                </c:pt>
                <c:pt idx="97">
                  <c:v>356.52020179203373</c:v>
                </c:pt>
                <c:pt idx="98">
                  <c:v>362.84225842620896</c:v>
                </c:pt>
                <c:pt idx="99">
                  <c:v>358.25122127509343</c:v>
                </c:pt>
                <c:pt idx="100">
                  <c:v>374.98723017829883</c:v>
                </c:pt>
                <c:pt idx="101">
                  <c:v>375.83272351304174</c:v>
                </c:pt>
                <c:pt idx="102">
                  <c:v>379.80616332621724</c:v>
                </c:pt>
                <c:pt idx="103">
                  <c:v>377.6648544412235</c:v>
                </c:pt>
                <c:pt idx="104">
                  <c:v>392.42365914442496</c:v>
                </c:pt>
                <c:pt idx="105">
                  <c:v>395.3882864800193</c:v>
                </c:pt>
                <c:pt idx="106">
                  <c:v>398.22513272720448</c:v>
                </c:pt>
                <c:pt idx="107">
                  <c:v>397.75136075048431</c:v>
                </c:pt>
                <c:pt idx="108">
                  <c:v>411.03905332387876</c:v>
                </c:pt>
                <c:pt idx="109">
                  <c:v>415.56188328791887</c:v>
                </c:pt>
                <c:pt idx="110">
                  <c:v>417.86541887027477</c:v>
                </c:pt>
                <c:pt idx="111">
                  <c:v>418.60433504393501</c:v>
                </c:pt>
                <c:pt idx="112">
                  <c:v>430.84217156913729</c:v>
                </c:pt>
                <c:pt idx="113">
                  <c:v>436.52453427987285</c:v>
                </c:pt>
                <c:pt idx="114">
                  <c:v>438.67009943170518</c:v>
                </c:pt>
                <c:pt idx="115">
                  <c:v>440.3216040744457</c:v>
                </c:pt>
                <c:pt idx="116">
                  <c:v>451.828319288751</c:v>
                </c:pt>
                <c:pt idx="117">
                  <c:v>458.39613814966413</c:v>
                </c:pt>
                <c:pt idx="118">
                  <c:v>460.62835323741672</c:v>
                </c:pt>
                <c:pt idx="119">
                  <c:v>462.99772675192429</c:v>
                </c:pt>
                <c:pt idx="120">
                  <c:v>474.00546417606637</c:v>
                </c:pt>
                <c:pt idx="121">
                  <c:v>481.27229595943385</c:v>
                </c:pt>
                <c:pt idx="122">
                  <c:v>483.75528429549382</c:v>
                </c:pt>
                <c:pt idx="123">
                  <c:v>486.71774418957119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4F5-4756-95B2-C98F8A8EBFC5}"/>
            </c:ext>
          </c:extLst>
        </c:ser>
        <c:ser>
          <c:idx val="2"/>
          <c:order val="2"/>
          <c:tx>
            <c:strRef>
              <c:f>'Total Revenue and Grants'!$D$1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Revenue and Grants'!$A$2:$A$105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Revenue and Grants'!$D$2:$D$125</c:f>
              <c:numCache>
                <c:formatCode>0.000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307.18077727000019</c:v>
                </c:pt>
                <c:pt idx="90">
                  <c:v>302.67358648868662</c:v>
                </c:pt>
                <c:pt idx="91">
                  <c:v>287.33992440813802</c:v>
                </c:pt>
                <c:pt idx="92">
                  <c:v>308.08195468050002</c:v>
                </c:pt>
                <c:pt idx="93">
                  <c:v>301.92926459062357</c:v>
                </c:pt>
                <c:pt idx="94">
                  <c:v>313.03340422140587</c:v>
                </c:pt>
                <c:pt idx="95">
                  <c:v>304.59103878729036</c:v>
                </c:pt>
                <c:pt idx="96">
                  <c:v>322.8279092741227</c:v>
                </c:pt>
                <c:pt idx="97">
                  <c:v>320.32440525014772</c:v>
                </c:pt>
                <c:pt idx="98">
                  <c:v>326.11619586612301</c:v>
                </c:pt>
                <c:pt idx="99">
                  <c:v>320.96528708349683</c:v>
                </c:pt>
                <c:pt idx="100">
                  <c:v>337.21855840377674</c:v>
                </c:pt>
                <c:pt idx="101">
                  <c:v>337.4498030551851</c:v>
                </c:pt>
                <c:pt idx="102">
                  <c:v>340.83736448341239</c:v>
                </c:pt>
                <c:pt idx="103">
                  <c:v>338.10650753044399</c:v>
                </c:pt>
                <c:pt idx="104">
                  <c:v>352.32992613157052</c:v>
                </c:pt>
                <c:pt idx="105">
                  <c:v>354.65136200416111</c:v>
                </c:pt>
                <c:pt idx="106">
                  <c:v>356.85381235096281</c:v>
                </c:pt>
                <c:pt idx="107">
                  <c:v>355.75515822092996</c:v>
                </c:pt>
                <c:pt idx="108">
                  <c:v>368.45744703377522</c:v>
                </c:pt>
                <c:pt idx="109">
                  <c:v>372.30521444435158</c:v>
                </c:pt>
                <c:pt idx="110">
                  <c:v>373.92920357962396</c:v>
                </c:pt>
                <c:pt idx="111">
                  <c:v>374.00500547454891</c:v>
                </c:pt>
                <c:pt idx="112">
                  <c:v>385.60928918719134</c:v>
                </c:pt>
                <c:pt idx="113">
                  <c:v>390.58206126899955</c:v>
                </c:pt>
                <c:pt idx="114">
                  <c:v>392.00468100594298</c:v>
                </c:pt>
                <c:pt idx="115">
                  <c:v>392.95282314006784</c:v>
                </c:pt>
                <c:pt idx="116">
                  <c:v>403.778940087107</c:v>
                </c:pt>
                <c:pt idx="117">
                  <c:v>409.60038034367523</c:v>
                </c:pt>
                <c:pt idx="118">
                  <c:v>411.06697804980058</c:v>
                </c:pt>
                <c:pt idx="119">
                  <c:v>412.69113346594179</c:v>
                </c:pt>
                <c:pt idx="120">
                  <c:v>422.9716464378053</c:v>
                </c:pt>
                <c:pt idx="121">
                  <c:v>429.45332119208342</c:v>
                </c:pt>
                <c:pt idx="122">
                  <c:v>431.12803822656593</c:v>
                </c:pt>
                <c:pt idx="123">
                  <c:v>433.30198478626966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5-4756-95B2-C98F8A8EBFC5}"/>
            </c:ext>
          </c:extLst>
        </c:ser>
        <c:ser>
          <c:idx val="3"/>
          <c:order val="3"/>
          <c:tx>
            <c:strRef>
              <c:f>'Total Revenue and Grants'!$E$1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Revenue and Grants'!$A$2:$A$105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Revenue and Grants'!$E$2:$E$125</c:f>
              <c:numCache>
                <c:formatCode>0.000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307.18077727000019</c:v>
                </c:pt>
                <c:pt idx="90">
                  <c:v>368.14888568306219</c:v>
                </c:pt>
                <c:pt idx="91">
                  <c:v>353.89974929015682</c:v>
                </c:pt>
                <c:pt idx="92">
                  <c:v>375.36440552445919</c:v>
                </c:pt>
                <c:pt idx="93">
                  <c:v>370.30155363781785</c:v>
                </c:pt>
                <c:pt idx="94">
                  <c:v>382.31390558234256</c:v>
                </c:pt>
                <c:pt idx="95">
                  <c:v>374.9516740812054</c:v>
                </c:pt>
                <c:pt idx="96">
                  <c:v>394.04860011782887</c:v>
                </c:pt>
                <c:pt idx="97">
                  <c:v>392.71599833391974</c:v>
                </c:pt>
                <c:pt idx="98">
                  <c:v>399.56832098629491</c:v>
                </c:pt>
                <c:pt idx="99">
                  <c:v>395.53715546669002</c:v>
                </c:pt>
                <c:pt idx="100">
                  <c:v>412.75590195282092</c:v>
                </c:pt>
                <c:pt idx="101">
                  <c:v>414.21564397089838</c:v>
                </c:pt>
                <c:pt idx="102">
                  <c:v>418.7749621690221</c:v>
                </c:pt>
                <c:pt idx="103">
                  <c:v>417.223201352003</c:v>
                </c:pt>
                <c:pt idx="104">
                  <c:v>432.5173921572794</c:v>
                </c:pt>
                <c:pt idx="105">
                  <c:v>436.12521095587749</c:v>
                </c:pt>
                <c:pt idx="106">
                  <c:v>439.59645310344615</c:v>
                </c:pt>
                <c:pt idx="107">
                  <c:v>439.74756328003866</c:v>
                </c:pt>
                <c:pt idx="108">
                  <c:v>453.6206596139823</c:v>
                </c:pt>
                <c:pt idx="109">
                  <c:v>458.81855213148617</c:v>
                </c:pt>
                <c:pt idx="110">
                  <c:v>461.80163416092557</c:v>
                </c:pt>
                <c:pt idx="111">
                  <c:v>463.20366461332111</c:v>
                </c:pt>
                <c:pt idx="112">
                  <c:v>476.07505395108325</c:v>
                </c:pt>
                <c:pt idx="113">
                  <c:v>482.46700729074615</c:v>
                </c:pt>
                <c:pt idx="114">
                  <c:v>485.33551785746738</c:v>
                </c:pt>
                <c:pt idx="115">
                  <c:v>487.69038500882357</c:v>
                </c:pt>
                <c:pt idx="116">
                  <c:v>499.87769849039501</c:v>
                </c:pt>
                <c:pt idx="117">
                  <c:v>507.19189595565302</c:v>
                </c:pt>
                <c:pt idx="118">
                  <c:v>510.18972842503285</c:v>
                </c:pt>
                <c:pt idx="119">
                  <c:v>513.30432003790679</c:v>
                </c:pt>
                <c:pt idx="120">
                  <c:v>525.03928191432749</c:v>
                </c:pt>
                <c:pt idx="121">
                  <c:v>533.09127072678427</c:v>
                </c:pt>
                <c:pt idx="122">
                  <c:v>536.38253036442165</c:v>
                </c:pt>
                <c:pt idx="123">
                  <c:v>540.13350359287267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5-4756-95B2-C98F8A8E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'Total Revenue and Grants'!$C$1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'Total Revenue and Grants'!$A$2:$A$105</c15:sqref>
                        </c15:formulaRef>
                      </c:ext>
                    </c:extLst>
                    <c:strCache>
                      <c:ptCount val="104"/>
                      <c:pt idx="0">
                        <c:v>2000-Q1</c:v>
                      </c:pt>
                      <c:pt idx="1">
                        <c:v>2000-Q2</c:v>
                      </c:pt>
                      <c:pt idx="2">
                        <c:v>2000-Q3</c:v>
                      </c:pt>
                      <c:pt idx="3">
                        <c:v>2000-Q4</c:v>
                      </c:pt>
                      <c:pt idx="4">
                        <c:v>2001-Q1</c:v>
                      </c:pt>
                      <c:pt idx="5">
                        <c:v>2001-Q2</c:v>
                      </c:pt>
                      <c:pt idx="6">
                        <c:v>2001-Q3</c:v>
                      </c:pt>
                      <c:pt idx="7">
                        <c:v>2001-Q4</c:v>
                      </c:pt>
                      <c:pt idx="8">
                        <c:v>2002-Q1</c:v>
                      </c:pt>
                      <c:pt idx="9">
                        <c:v>2002-Q2</c:v>
                      </c:pt>
                      <c:pt idx="10">
                        <c:v>2002-Q3</c:v>
                      </c:pt>
                      <c:pt idx="11">
                        <c:v>2002-Q4</c:v>
                      </c:pt>
                      <c:pt idx="12">
                        <c:v>2003-Q1</c:v>
                      </c:pt>
                      <c:pt idx="13">
                        <c:v>2003-Q2</c:v>
                      </c:pt>
                      <c:pt idx="14">
                        <c:v>2003-Q3</c:v>
                      </c:pt>
                      <c:pt idx="15">
                        <c:v>2003-Q4</c:v>
                      </c:pt>
                      <c:pt idx="16">
                        <c:v>2004-Q1</c:v>
                      </c:pt>
                      <c:pt idx="17">
                        <c:v>2004-Q2</c:v>
                      </c:pt>
                      <c:pt idx="18">
                        <c:v>2004-Q3</c:v>
                      </c:pt>
                      <c:pt idx="19">
                        <c:v>2004-Q4</c:v>
                      </c:pt>
                      <c:pt idx="20">
                        <c:v>2005-Q1</c:v>
                      </c:pt>
                      <c:pt idx="21">
                        <c:v>2005-Q2</c:v>
                      </c:pt>
                      <c:pt idx="22">
                        <c:v>2005-Q3</c:v>
                      </c:pt>
                      <c:pt idx="23">
                        <c:v>2005-Q4</c:v>
                      </c:pt>
                      <c:pt idx="24">
                        <c:v>2006-Q1</c:v>
                      </c:pt>
                      <c:pt idx="25">
                        <c:v>2006-Q2</c:v>
                      </c:pt>
                      <c:pt idx="26">
                        <c:v>2006-Q3</c:v>
                      </c:pt>
                      <c:pt idx="27">
                        <c:v>2006-Q4</c:v>
                      </c:pt>
                      <c:pt idx="28">
                        <c:v>2007-Q1</c:v>
                      </c:pt>
                      <c:pt idx="29">
                        <c:v>2007-Q2</c:v>
                      </c:pt>
                      <c:pt idx="30">
                        <c:v>2007-Q3</c:v>
                      </c:pt>
                      <c:pt idx="31">
                        <c:v>2007-Q4</c:v>
                      </c:pt>
                      <c:pt idx="32">
                        <c:v>2008-Q1</c:v>
                      </c:pt>
                      <c:pt idx="33">
                        <c:v>2008-Q2</c:v>
                      </c:pt>
                      <c:pt idx="34">
                        <c:v>2008-Q3</c:v>
                      </c:pt>
                      <c:pt idx="35">
                        <c:v>2008-Q4</c:v>
                      </c:pt>
                      <c:pt idx="36">
                        <c:v>2009-Q1</c:v>
                      </c:pt>
                      <c:pt idx="37">
                        <c:v>2009-Q2</c:v>
                      </c:pt>
                      <c:pt idx="38">
                        <c:v>2009-Q3</c:v>
                      </c:pt>
                      <c:pt idx="39">
                        <c:v>2009-Q4</c:v>
                      </c:pt>
                      <c:pt idx="40">
                        <c:v>2010-Q1</c:v>
                      </c:pt>
                      <c:pt idx="41">
                        <c:v>2010-Q2</c:v>
                      </c:pt>
                      <c:pt idx="42">
                        <c:v>2010-Q3</c:v>
                      </c:pt>
                      <c:pt idx="43">
                        <c:v>2010-Q4</c:v>
                      </c:pt>
                      <c:pt idx="44">
                        <c:v>2011-Q1</c:v>
                      </c:pt>
                      <c:pt idx="45">
                        <c:v>2011-Q2</c:v>
                      </c:pt>
                      <c:pt idx="46">
                        <c:v>2011-Q3</c:v>
                      </c:pt>
                      <c:pt idx="47">
                        <c:v>2011-Q4</c:v>
                      </c:pt>
                      <c:pt idx="48">
                        <c:v>2012-Q1</c:v>
                      </c:pt>
                      <c:pt idx="49">
                        <c:v>2012-Q2</c:v>
                      </c:pt>
                      <c:pt idx="50">
                        <c:v>2012-Q3</c:v>
                      </c:pt>
                      <c:pt idx="51">
                        <c:v>2012-Q4</c:v>
                      </c:pt>
                      <c:pt idx="52">
                        <c:v>2013-Q1</c:v>
                      </c:pt>
                      <c:pt idx="53">
                        <c:v>2013-Q2</c:v>
                      </c:pt>
                      <c:pt idx="54">
                        <c:v>2013-Q3</c:v>
                      </c:pt>
                      <c:pt idx="55">
                        <c:v>2013-Q4</c:v>
                      </c:pt>
                      <c:pt idx="56">
                        <c:v>2014-Q1</c:v>
                      </c:pt>
                      <c:pt idx="57">
                        <c:v>2014-Q2</c:v>
                      </c:pt>
                      <c:pt idx="58">
                        <c:v>2014-Q3</c:v>
                      </c:pt>
                      <c:pt idx="59">
                        <c:v>2014-Q4</c:v>
                      </c:pt>
                      <c:pt idx="60">
                        <c:v>2015-Q1</c:v>
                      </c:pt>
                      <c:pt idx="61">
                        <c:v>2015-Q2</c:v>
                      </c:pt>
                      <c:pt idx="62">
                        <c:v>2015-Q3</c:v>
                      </c:pt>
                      <c:pt idx="63">
                        <c:v>2015-Q4</c:v>
                      </c:pt>
                      <c:pt idx="64">
                        <c:v>2016-Q1</c:v>
                      </c:pt>
                      <c:pt idx="65">
                        <c:v>2016-Q2</c:v>
                      </c:pt>
                      <c:pt idx="66">
                        <c:v>2016-Q3</c:v>
                      </c:pt>
                      <c:pt idx="67">
                        <c:v>2016-Q4</c:v>
                      </c:pt>
                      <c:pt idx="68">
                        <c:v>2017-Q1</c:v>
                      </c:pt>
                      <c:pt idx="69">
                        <c:v>2017-Q2</c:v>
                      </c:pt>
                      <c:pt idx="70">
                        <c:v>2017-Q3</c:v>
                      </c:pt>
                      <c:pt idx="71">
                        <c:v>2017-Q4</c:v>
                      </c:pt>
                      <c:pt idx="72">
                        <c:v>2018-Q1</c:v>
                      </c:pt>
                      <c:pt idx="73">
                        <c:v>2018-Q2</c:v>
                      </c:pt>
                      <c:pt idx="74">
                        <c:v>2018-Q3</c:v>
                      </c:pt>
                      <c:pt idx="75">
                        <c:v>2018-Q4</c:v>
                      </c:pt>
                      <c:pt idx="76">
                        <c:v>2019-Q1</c:v>
                      </c:pt>
                      <c:pt idx="77">
                        <c:v>2019-Q2</c:v>
                      </c:pt>
                      <c:pt idx="78">
                        <c:v>2019-Q3</c:v>
                      </c:pt>
                      <c:pt idx="79">
                        <c:v>2019-Q4</c:v>
                      </c:pt>
                      <c:pt idx="80">
                        <c:v>2020-Q1</c:v>
                      </c:pt>
                      <c:pt idx="81">
                        <c:v>2020-Q2</c:v>
                      </c:pt>
                      <c:pt idx="82">
                        <c:v>2020-Q3</c:v>
                      </c:pt>
                      <c:pt idx="83">
                        <c:v>2020-Q4</c:v>
                      </c:pt>
                      <c:pt idx="84">
                        <c:v>2021-Q1</c:v>
                      </c:pt>
                      <c:pt idx="85">
                        <c:v>2021-Q2</c:v>
                      </c:pt>
                      <c:pt idx="86">
                        <c:v>2021-Q3</c:v>
                      </c:pt>
                      <c:pt idx="87">
                        <c:v>2021-Q4</c:v>
                      </c:pt>
                      <c:pt idx="88">
                        <c:v>2022-Q1</c:v>
                      </c:pt>
                      <c:pt idx="89">
                        <c:v>2022-Q2</c:v>
                      </c:pt>
                      <c:pt idx="90">
                        <c:v>2022-Q3</c:v>
                      </c:pt>
                      <c:pt idx="91">
                        <c:v>2022-Q4</c:v>
                      </c:pt>
                      <c:pt idx="92">
                        <c:v>2023-Q1</c:v>
                      </c:pt>
                      <c:pt idx="93">
                        <c:v>2023-Q2</c:v>
                      </c:pt>
                      <c:pt idx="94">
                        <c:v>2023-Q3</c:v>
                      </c:pt>
                      <c:pt idx="95">
                        <c:v>2023-Q4</c:v>
                      </c:pt>
                      <c:pt idx="96">
                        <c:v>2024-Q1</c:v>
                      </c:pt>
                      <c:pt idx="97">
                        <c:v>2024-Q2</c:v>
                      </c:pt>
                      <c:pt idx="98">
                        <c:v>2024-Q3</c:v>
                      </c:pt>
                      <c:pt idx="99">
                        <c:v>2024-Q4</c:v>
                      </c:pt>
                      <c:pt idx="100">
                        <c:v>2025-Q1</c:v>
                      </c:pt>
                      <c:pt idx="101">
                        <c:v>2025-Q2</c:v>
                      </c:pt>
                      <c:pt idx="102">
                        <c:v>2025-Q3</c:v>
                      </c:pt>
                      <c:pt idx="103">
                        <c:v>2025-Q4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Revenue and Grants'!$C$2:$C$105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0">
                        <c:v>628.85799999999995</c:v>
                      </c:pt>
                      <c:pt idx="1">
                        <c:v>547.76000000000022</c:v>
                      </c:pt>
                      <c:pt idx="2">
                        <c:v>460.26599999999979</c:v>
                      </c:pt>
                      <c:pt idx="3">
                        <c:v>607.53800000000001</c:v>
                      </c:pt>
                      <c:pt idx="4">
                        <c:v>626.04899999999975</c:v>
                      </c:pt>
                      <c:pt idx="5">
                        <c:v>603.12599999999998</c:v>
                      </c:pt>
                      <c:pt idx="6">
                        <c:v>507.62699999999995</c:v>
                      </c:pt>
                      <c:pt idx="7">
                        <c:v>591.54300000000001</c:v>
                      </c:pt>
                      <c:pt idx="8">
                        <c:v>659.77199999999982</c:v>
                      </c:pt>
                      <c:pt idx="9">
                        <c:v>627.21800000000019</c:v>
                      </c:pt>
                      <c:pt idx="10">
                        <c:v>535.29599999999982</c:v>
                      </c:pt>
                      <c:pt idx="11">
                        <c:v>655.42599999999982</c:v>
                      </c:pt>
                      <c:pt idx="12">
                        <c:v>718.18900000000031</c:v>
                      </c:pt>
                      <c:pt idx="13">
                        <c:v>661.15100000000029</c:v>
                      </c:pt>
                      <c:pt idx="14">
                        <c:v>563.19100000000003</c:v>
                      </c:pt>
                      <c:pt idx="15">
                        <c:v>667.15499999999997</c:v>
                      </c:pt>
                      <c:pt idx="16">
                        <c:v>762.39999999999975</c:v>
                      </c:pt>
                      <c:pt idx="17">
                        <c:v>711.36</c:v>
                      </c:pt>
                      <c:pt idx="18">
                        <c:v>592.40000000000009</c:v>
                      </c:pt>
                      <c:pt idx="19">
                        <c:v>699.43999999999994</c:v>
                      </c:pt>
                      <c:pt idx="20">
                        <c:v>827.50999999999988</c:v>
                      </c:pt>
                      <c:pt idx="21">
                        <c:v>748.577</c:v>
                      </c:pt>
                      <c:pt idx="22">
                        <c:v>615.52799999999991</c:v>
                      </c:pt>
                      <c:pt idx="23">
                        <c:v>745.42299999999989</c:v>
                      </c:pt>
                      <c:pt idx="24">
                        <c:v>865.76200000000006</c:v>
                      </c:pt>
                      <c:pt idx="25">
                        <c:v>806.76600000000008</c:v>
                      </c:pt>
                      <c:pt idx="26">
                        <c:v>706.2320000000002</c:v>
                      </c:pt>
                      <c:pt idx="27">
                        <c:v>798.68199999999979</c:v>
                      </c:pt>
                      <c:pt idx="28">
                        <c:v>913.76299999999969</c:v>
                      </c:pt>
                      <c:pt idx="29">
                        <c:v>872.37799999999982</c:v>
                      </c:pt>
                      <c:pt idx="30">
                        <c:v>757.65699999999958</c:v>
                      </c:pt>
                      <c:pt idx="31">
                        <c:v>852.88699999999994</c:v>
                      </c:pt>
                      <c:pt idx="32">
                        <c:v>922.3</c:v>
                      </c:pt>
                      <c:pt idx="33">
                        <c:v>898.47199999999975</c:v>
                      </c:pt>
                      <c:pt idx="34">
                        <c:v>779.88400000000013</c:v>
                      </c:pt>
                      <c:pt idx="35">
                        <c:v>856.79599999999982</c:v>
                      </c:pt>
                      <c:pt idx="36">
                        <c:v>873.45</c:v>
                      </c:pt>
                      <c:pt idx="37">
                        <c:v>871.92000000000007</c:v>
                      </c:pt>
                      <c:pt idx="38">
                        <c:v>755.63999999999965</c:v>
                      </c:pt>
                      <c:pt idx="39">
                        <c:v>866.34000000000026</c:v>
                      </c:pt>
                      <c:pt idx="40">
                        <c:v>928.83200000000033</c:v>
                      </c:pt>
                      <c:pt idx="41">
                        <c:v>887.98400000000026</c:v>
                      </c:pt>
                      <c:pt idx="42">
                        <c:v>768.6600000000002</c:v>
                      </c:pt>
                      <c:pt idx="43">
                        <c:v>899.94399999999996</c:v>
                      </c:pt>
                      <c:pt idx="44">
                        <c:v>993.11999999999989</c:v>
                      </c:pt>
                      <c:pt idx="45">
                        <c:v>905.37599999999975</c:v>
                      </c:pt>
                      <c:pt idx="46">
                        <c:v>803.90399999999988</c:v>
                      </c:pt>
                      <c:pt idx="47">
                        <c:v>930.23999999999967</c:v>
                      </c:pt>
                      <c:pt idx="48">
                        <c:v>1047.8910000000001</c:v>
                      </c:pt>
                      <c:pt idx="49">
                        <c:v>958.36</c:v>
                      </c:pt>
                      <c:pt idx="50">
                        <c:v>823.04499999999985</c:v>
                      </c:pt>
                      <c:pt idx="51">
                        <c:v>982.70700000000033</c:v>
                      </c:pt>
                      <c:pt idx="52">
                        <c:v>1103.751</c:v>
                      </c:pt>
                      <c:pt idx="53">
                        <c:v>1018.4130000000004</c:v>
                      </c:pt>
                      <c:pt idx="54">
                        <c:v>900.60300000000007</c:v>
                      </c:pt>
                      <c:pt idx="55">
                        <c:v>1044.0540000000001</c:v>
                      </c:pt>
                      <c:pt idx="56">
                        <c:v>1099.9000000000003</c:v>
                      </c:pt>
                      <c:pt idx="57">
                        <c:v>1112</c:v>
                      </c:pt>
                      <c:pt idx="58">
                        <c:v>970.6</c:v>
                      </c:pt>
                      <c:pt idx="59">
                        <c:v>1093.4000000000001</c:v>
                      </c:pt>
                      <c:pt idx="60">
                        <c:v>1198.1000000000004</c:v>
                      </c:pt>
                      <c:pt idx="61">
                        <c:v>1115.4000000000003</c:v>
                      </c:pt>
                      <c:pt idx="62">
                        <c:v>995.09999999999968</c:v>
                      </c:pt>
                      <c:pt idx="63">
                        <c:v>1111.3</c:v>
                      </c:pt>
                      <c:pt idx="64">
                        <c:v>1225.8126000000002</c:v>
                      </c:pt>
                      <c:pt idx="65">
                        <c:v>1179.4591999999998</c:v>
                      </c:pt>
                      <c:pt idx="66">
                        <c:v>998.74220000000025</c:v>
                      </c:pt>
                      <c:pt idx="67">
                        <c:v>1114.1152000000004</c:v>
                      </c:pt>
                      <c:pt idx="68">
                        <c:v>1212.0131999999999</c:v>
                      </c:pt>
                      <c:pt idx="69">
                        <c:v>1149.4786999999997</c:v>
                      </c:pt>
                      <c:pt idx="70">
                        <c:v>1018.9444999999997</c:v>
                      </c:pt>
                      <c:pt idx="71">
                        <c:v>1190.7829999999999</c:v>
                      </c:pt>
                      <c:pt idx="72">
                        <c:v>1220.7428999999997</c:v>
                      </c:pt>
                      <c:pt idx="73">
                        <c:v>1199.9987999999998</c:v>
                      </c:pt>
                      <c:pt idx="74">
                        <c:v>1024.0424999999998</c:v>
                      </c:pt>
                      <c:pt idx="75">
                        <c:v>1186.7309999999995</c:v>
                      </c:pt>
                      <c:pt idx="76">
                        <c:v>1295.4327999999998</c:v>
                      </c:pt>
                      <c:pt idx="77">
                        <c:v>1239.9924000000001</c:v>
                      </c:pt>
                      <c:pt idx="78">
                        <c:v>1079.3519999999996</c:v>
                      </c:pt>
                      <c:pt idx="79">
                        <c:v>1220.1095999999998</c:v>
                      </c:pt>
                      <c:pt idx="80">
                        <c:v>1265.077</c:v>
                      </c:pt>
                      <c:pt idx="81">
                        <c:v>931.40850000000023</c:v>
                      </c:pt>
                      <c:pt idx="82">
                        <c:v>913.01650000000018</c:v>
                      </c:pt>
                      <c:pt idx="83">
                        <c:v>1050.0160000000003</c:v>
                      </c:pt>
                      <c:pt idx="84">
                        <c:v>1298.9650000000001</c:v>
                      </c:pt>
                      <c:pt idx="85">
                        <c:v>1259.6155999999994</c:v>
                      </c:pt>
                      <c:pt idx="86">
                        <c:v>1122.8709999999996</c:v>
                      </c:pt>
                      <c:pt idx="87">
                        <c:v>1303.3130000000003</c:v>
                      </c:pt>
                      <c:pt idx="88">
                        <c:v>1404.7919999999999</c:v>
                      </c:pt>
                      <c:pt idx="89">
                        <c:v>1431.2790000000002</c:v>
                      </c:pt>
                      <c:pt idx="90">
                        <c:v>1259.5240894142478</c:v>
                      </c:pt>
                      <c:pt idx="91">
                        <c:v>1382.1298709349087</c:v>
                      </c:pt>
                      <c:pt idx="92">
                        <c:v>1485.6492045956377</c:v>
                      </c:pt>
                      <c:pt idx="93">
                        <c:v>1488.8923453951886</c:v>
                      </c:pt>
                      <c:pt idx="94">
                        <c:v>1334.9424543502528</c:v>
                      </c:pt>
                      <c:pt idx="95">
                        <c:v>1432.3366664210696</c:v>
                      </c:pt>
                      <c:pt idx="96">
                        <c:v>1544.5162352609073</c:v>
                      </c:pt>
                      <c:pt idx="97">
                        <c:v>1541.2394297271137</c:v>
                      </c:pt>
                      <c:pt idx="98">
                        <c:v>1406.1394755283127</c:v>
                      </c:pt>
                      <c:pt idx="99">
                        <c:v>1485.941338498566</c:v>
                      </c:pt>
                      <c:pt idx="100">
                        <c:v>1602.3540608145381</c:v>
                      </c:pt>
                      <c:pt idx="101">
                        <c:v>1597.2516065719255</c:v>
                      </c:pt>
                      <c:pt idx="102">
                        <c:v>1477.4673274345055</c:v>
                      </c:pt>
                      <c:pt idx="103">
                        <c:v>1543.9489533301244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4F5-4756-95B2-C98F8A8EBFC5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Expenditure Current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'Expenditure Current'!$B$1</c:f>
              <c:strCache>
                <c:ptCount val="1"/>
                <c:pt idx="0">
                  <c:v>Expenditure Current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'Expenditure Current'!$A$2:$A$105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'Expenditure Current'!$B$2:$B$105</c:f>
              <c:numCache>
                <c:formatCode>0.000</c:formatCode>
                <c:ptCount val="104"/>
                <c:pt idx="0">
                  <c:v>86.824000000000012</c:v>
                </c:pt>
                <c:pt idx="1">
                  <c:v>72.205999999999989</c:v>
                </c:pt>
                <c:pt idx="2">
                  <c:v>74.881000000000014</c:v>
                </c:pt>
                <c:pt idx="3">
                  <c:v>74.453999999999994</c:v>
                </c:pt>
                <c:pt idx="4">
                  <c:v>74.221000000000032</c:v>
                </c:pt>
                <c:pt idx="5">
                  <c:v>85.82399999999997</c:v>
                </c:pt>
                <c:pt idx="6">
                  <c:v>80.031999999999996</c:v>
                </c:pt>
                <c:pt idx="7">
                  <c:v>93.587999999999994</c:v>
                </c:pt>
                <c:pt idx="8">
                  <c:v>78.632000000000019</c:v>
                </c:pt>
                <c:pt idx="9">
                  <c:v>81.028999999999996</c:v>
                </c:pt>
                <c:pt idx="10">
                  <c:v>82.414000000000016</c:v>
                </c:pt>
                <c:pt idx="11">
                  <c:v>91.368000000000009</c:v>
                </c:pt>
                <c:pt idx="12">
                  <c:v>97.421000000000006</c:v>
                </c:pt>
                <c:pt idx="13">
                  <c:v>95.399000000000029</c:v>
                </c:pt>
                <c:pt idx="14">
                  <c:v>97.809999999999988</c:v>
                </c:pt>
                <c:pt idx="15">
                  <c:v>102.41600000000004</c:v>
                </c:pt>
                <c:pt idx="16">
                  <c:v>112.544</c:v>
                </c:pt>
                <c:pt idx="17">
                  <c:v>116.08400000000005</c:v>
                </c:pt>
                <c:pt idx="18">
                  <c:v>113.26600000000002</c:v>
                </c:pt>
                <c:pt idx="19">
                  <c:v>125.78999999999999</c:v>
                </c:pt>
                <c:pt idx="20">
                  <c:v>147.60999999999999</c:v>
                </c:pt>
                <c:pt idx="21">
                  <c:v>143.42400000000004</c:v>
                </c:pt>
                <c:pt idx="22">
                  <c:v>132.68800000000005</c:v>
                </c:pt>
                <c:pt idx="23">
                  <c:v>137.429</c:v>
                </c:pt>
                <c:pt idx="24">
                  <c:v>134.88999999999996</c:v>
                </c:pt>
                <c:pt idx="25">
                  <c:v>140.88300000000004</c:v>
                </c:pt>
                <c:pt idx="26">
                  <c:v>143.06800000000007</c:v>
                </c:pt>
                <c:pt idx="27">
                  <c:v>131.99200000000002</c:v>
                </c:pt>
                <c:pt idx="28">
                  <c:v>204.80199999999996</c:v>
                </c:pt>
                <c:pt idx="29">
                  <c:v>129.82499999999996</c:v>
                </c:pt>
                <c:pt idx="30">
                  <c:v>157.17800000000005</c:v>
                </c:pt>
                <c:pt idx="31">
                  <c:v>144.31399999999996</c:v>
                </c:pt>
                <c:pt idx="32">
                  <c:v>165.96200000000002</c:v>
                </c:pt>
                <c:pt idx="33">
                  <c:v>136.71999999999994</c:v>
                </c:pt>
                <c:pt idx="34">
                  <c:v>167.11099999999999</c:v>
                </c:pt>
                <c:pt idx="35">
                  <c:v>148.06600000000006</c:v>
                </c:pt>
                <c:pt idx="36">
                  <c:v>182.01987484999998</c:v>
                </c:pt>
                <c:pt idx="37">
                  <c:v>143.89108537000004</c:v>
                </c:pt>
                <c:pt idx="38">
                  <c:v>180.31404416000007</c:v>
                </c:pt>
                <c:pt idx="39">
                  <c:v>155.84071339000005</c:v>
                </c:pt>
                <c:pt idx="40">
                  <c:v>189.34798897999988</c:v>
                </c:pt>
                <c:pt idx="41">
                  <c:v>147.44692452999996</c:v>
                </c:pt>
                <c:pt idx="42">
                  <c:v>188.5039521299999</c:v>
                </c:pt>
                <c:pt idx="43">
                  <c:v>157.43535706</c:v>
                </c:pt>
                <c:pt idx="44">
                  <c:v>196.43738231500006</c:v>
                </c:pt>
                <c:pt idx="45">
                  <c:v>164.93480777000008</c:v>
                </c:pt>
                <c:pt idx="46">
                  <c:v>195.63475356999996</c:v>
                </c:pt>
                <c:pt idx="47">
                  <c:v>160.37268358832446</c:v>
                </c:pt>
                <c:pt idx="48">
                  <c:v>208.16202881000001</c:v>
                </c:pt>
                <c:pt idx="49">
                  <c:v>166.01612457999991</c:v>
                </c:pt>
                <c:pt idx="50">
                  <c:v>187.25532105999997</c:v>
                </c:pt>
                <c:pt idx="51">
                  <c:v>179.40671255999996</c:v>
                </c:pt>
                <c:pt idx="52">
                  <c:v>174.95533714000001</c:v>
                </c:pt>
                <c:pt idx="53">
                  <c:v>186.04668026000004</c:v>
                </c:pt>
                <c:pt idx="54">
                  <c:v>199.25580688000011</c:v>
                </c:pt>
                <c:pt idx="55">
                  <c:v>183.36469233999995</c:v>
                </c:pt>
                <c:pt idx="56">
                  <c:v>208.72043630999994</c:v>
                </c:pt>
                <c:pt idx="57">
                  <c:v>180.99194743000007</c:v>
                </c:pt>
                <c:pt idx="58">
                  <c:v>220.07215880000007</c:v>
                </c:pt>
                <c:pt idx="59">
                  <c:v>207.78575445999994</c:v>
                </c:pt>
                <c:pt idx="60">
                  <c:v>231.14226581000003</c:v>
                </c:pt>
                <c:pt idx="61">
                  <c:v>195.1545838000001</c:v>
                </c:pt>
                <c:pt idx="62">
                  <c:v>249.04613779000013</c:v>
                </c:pt>
                <c:pt idx="63">
                  <c:v>218.64734930000003</c:v>
                </c:pt>
                <c:pt idx="64">
                  <c:v>249.5912103900001</c:v>
                </c:pt>
                <c:pt idx="65">
                  <c:v>220.25794106000004</c:v>
                </c:pt>
                <c:pt idx="66">
                  <c:v>253.78803152999993</c:v>
                </c:pt>
                <c:pt idx="67">
                  <c:v>227.3045726600001</c:v>
                </c:pt>
                <c:pt idx="68">
                  <c:v>269.25238863999994</c:v>
                </c:pt>
                <c:pt idx="69">
                  <c:v>226.94636560999999</c:v>
                </c:pt>
                <c:pt idx="70">
                  <c:v>264.50065081999998</c:v>
                </c:pt>
                <c:pt idx="71">
                  <c:v>245.12819197999991</c:v>
                </c:pt>
                <c:pt idx="72">
                  <c:v>283.96661193999984</c:v>
                </c:pt>
                <c:pt idx="73">
                  <c:v>235.39545294999991</c:v>
                </c:pt>
                <c:pt idx="74">
                  <c:v>275.08873867896659</c:v>
                </c:pt>
                <c:pt idx="75">
                  <c:v>258.40009214999998</c:v>
                </c:pt>
                <c:pt idx="76">
                  <c:v>289.33343447000004</c:v>
                </c:pt>
                <c:pt idx="77">
                  <c:v>255.31862998000008</c:v>
                </c:pt>
                <c:pt idx="78">
                  <c:v>280.09727242000002</c:v>
                </c:pt>
                <c:pt idx="79">
                  <c:v>259.75435101000005</c:v>
                </c:pt>
                <c:pt idx="80">
                  <c:v>299.10153713999989</c:v>
                </c:pt>
                <c:pt idx="81">
                  <c:v>233.75799982000007</c:v>
                </c:pt>
                <c:pt idx="82">
                  <c:v>237.52954782000009</c:v>
                </c:pt>
                <c:pt idx="83">
                  <c:v>236.98943005999996</c:v>
                </c:pt>
                <c:pt idx="84">
                  <c:v>246.3658188900001</c:v>
                </c:pt>
                <c:pt idx="85">
                  <c:v>222.72894282999999</c:v>
                </c:pt>
                <c:pt idx="86">
                  <c:v>226.46864409999998</c:v>
                </c:pt>
                <c:pt idx="87">
                  <c:v>238.35081675000001</c:v>
                </c:pt>
                <c:pt idx="88">
                  <c:v>259.90119252999989</c:v>
                </c:pt>
                <c:pt idx="89">
                  <c:v>216.10670500999996</c:v>
                </c:pt>
                <c:pt idx="90">
                  <c:v>251.72061059904442</c:v>
                </c:pt>
                <c:pt idx="91">
                  <c:v>220.53754711853185</c:v>
                </c:pt>
                <c:pt idx="92">
                  <c:v>254.20069992889205</c:v>
                </c:pt>
                <c:pt idx="93">
                  <c:v>234.31468003690458</c:v>
                </c:pt>
                <c:pt idx="94">
                  <c:v>257.13726636868307</c:v>
                </c:pt>
                <c:pt idx="95">
                  <c:v>240.93600083239585</c:v>
                </c:pt>
                <c:pt idx="96">
                  <c:v>259.58572759475499</c:v>
                </c:pt>
                <c:pt idx="97">
                  <c:v>250.23457010199553</c:v>
                </c:pt>
                <c:pt idx="98">
                  <c:v>264.89268735203473</c:v>
                </c:pt>
                <c:pt idx="99">
                  <c:v>257.86882297488103</c:v>
                </c:pt>
                <c:pt idx="100">
                  <c:v>269.30042435168269</c:v>
                </c:pt>
                <c:pt idx="101">
                  <c:v>265.52863714023238</c:v>
                </c:pt>
                <c:pt idx="102">
                  <c:v>275.22095516509734</c:v>
                </c:pt>
                <c:pt idx="103">
                  <c:v>273.19188709509467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09A-44D1-9393-11C565DCA553}"/>
            </c:ext>
          </c:extLst>
        </c:ser>
        <c:ser>
          <c:idx val="2"/>
          <c:order val="2"/>
          <c:tx>
            <c:strRef>
              <c:f>'Expenditure Current'!$D$1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'Expenditure Current'!$A$2:$A$105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'Expenditure Current'!$D$2:$D$105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216.10670500999996</c:v>
                </c:pt>
                <c:pt idx="90">
                  <c:v>220.90111311775257</c:v>
                </c:pt>
                <c:pt idx="91">
                  <c:v>189.64441733339643</c:v>
                </c:pt>
                <c:pt idx="92">
                  <c:v>223.39791867957283</c:v>
                </c:pt>
                <c:pt idx="93">
                  <c:v>203.43180617247691</c:v>
                </c:pt>
                <c:pt idx="94">
                  <c:v>226.29092222243364</c:v>
                </c:pt>
                <c:pt idx="95">
                  <c:v>210.00186077713721</c:v>
                </c:pt>
                <c:pt idx="96">
                  <c:v>228.66279293294443</c:v>
                </c:pt>
                <c:pt idx="97">
                  <c:v>219.22013441759626</c:v>
                </c:pt>
                <c:pt idx="98">
                  <c:v>233.84904272719947</c:v>
                </c:pt>
                <c:pt idx="99">
                  <c:v>226.71259096875144</c:v>
                </c:pt>
                <c:pt idx="100">
                  <c:v>238.08267086518757</c:v>
                </c:pt>
                <c:pt idx="101">
                  <c:v>234.18429510429067</c:v>
                </c:pt>
                <c:pt idx="102">
                  <c:v>243.78227186254128</c:v>
                </c:pt>
                <c:pt idx="103">
                  <c:v>241.60361206008707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A-44D1-9393-11C565DCA553}"/>
            </c:ext>
          </c:extLst>
        </c:ser>
        <c:ser>
          <c:idx val="3"/>
          <c:order val="3"/>
          <c:tx>
            <c:strRef>
              <c:f>'Expenditure Current'!$E$1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'Expenditure Current'!$A$2:$A$105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'Expenditure Current'!$E$2:$E$105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216.10670500999996</c:v>
                </c:pt>
                <c:pt idx="90">
                  <c:v>282.54010808033627</c:v>
                </c:pt>
                <c:pt idx="91">
                  <c:v>251.43067690366726</c:v>
                </c:pt>
                <c:pt idx="92">
                  <c:v>285.00348117821125</c:v>
                </c:pt>
                <c:pt idx="93">
                  <c:v>265.19755390133224</c:v>
                </c:pt>
                <c:pt idx="94">
                  <c:v>287.98361051493248</c:v>
                </c:pt>
                <c:pt idx="95">
                  <c:v>271.87014088765449</c:v>
                </c:pt>
                <c:pt idx="96">
                  <c:v>290.50866225656551</c:v>
                </c:pt>
                <c:pt idx="97">
                  <c:v>281.24900578639478</c:v>
                </c:pt>
                <c:pt idx="98">
                  <c:v>295.93633197687001</c:v>
                </c:pt>
                <c:pt idx="99">
                  <c:v>289.02505498101061</c:v>
                </c:pt>
                <c:pt idx="100">
                  <c:v>300.51817783817785</c:v>
                </c:pt>
                <c:pt idx="101">
                  <c:v>296.87297917617406</c:v>
                </c:pt>
                <c:pt idx="102">
                  <c:v>306.65963846765339</c:v>
                </c:pt>
                <c:pt idx="103">
                  <c:v>304.78016213010227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A-44D1-9393-11C565DCA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'Expenditure Current'!$C$1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'Expenditure Current'!$A$2:$A$105</c15:sqref>
                        </c15:formulaRef>
                      </c:ext>
                    </c:extLst>
                    <c:strCache>
                      <c:ptCount val="104"/>
                      <c:pt idx="0">
                        <c:v>2000-Q1</c:v>
                      </c:pt>
                      <c:pt idx="1">
                        <c:v>2000-Q2</c:v>
                      </c:pt>
                      <c:pt idx="2">
                        <c:v>2000-Q3</c:v>
                      </c:pt>
                      <c:pt idx="3">
                        <c:v>2000-Q4</c:v>
                      </c:pt>
                      <c:pt idx="4">
                        <c:v>2001-Q1</c:v>
                      </c:pt>
                      <c:pt idx="5">
                        <c:v>2001-Q2</c:v>
                      </c:pt>
                      <c:pt idx="6">
                        <c:v>2001-Q3</c:v>
                      </c:pt>
                      <c:pt idx="7">
                        <c:v>2001-Q4</c:v>
                      </c:pt>
                      <c:pt idx="8">
                        <c:v>2002-Q1</c:v>
                      </c:pt>
                      <c:pt idx="9">
                        <c:v>2002-Q2</c:v>
                      </c:pt>
                      <c:pt idx="10">
                        <c:v>2002-Q3</c:v>
                      </c:pt>
                      <c:pt idx="11">
                        <c:v>2002-Q4</c:v>
                      </c:pt>
                      <c:pt idx="12">
                        <c:v>2003-Q1</c:v>
                      </c:pt>
                      <c:pt idx="13">
                        <c:v>2003-Q2</c:v>
                      </c:pt>
                      <c:pt idx="14">
                        <c:v>2003-Q3</c:v>
                      </c:pt>
                      <c:pt idx="15">
                        <c:v>2003-Q4</c:v>
                      </c:pt>
                      <c:pt idx="16">
                        <c:v>2004-Q1</c:v>
                      </c:pt>
                      <c:pt idx="17">
                        <c:v>2004-Q2</c:v>
                      </c:pt>
                      <c:pt idx="18">
                        <c:v>2004-Q3</c:v>
                      </c:pt>
                      <c:pt idx="19">
                        <c:v>2004-Q4</c:v>
                      </c:pt>
                      <c:pt idx="20">
                        <c:v>2005-Q1</c:v>
                      </c:pt>
                      <c:pt idx="21">
                        <c:v>2005-Q2</c:v>
                      </c:pt>
                      <c:pt idx="22">
                        <c:v>2005-Q3</c:v>
                      </c:pt>
                      <c:pt idx="23">
                        <c:v>2005-Q4</c:v>
                      </c:pt>
                      <c:pt idx="24">
                        <c:v>2006-Q1</c:v>
                      </c:pt>
                      <c:pt idx="25">
                        <c:v>2006-Q2</c:v>
                      </c:pt>
                      <c:pt idx="26">
                        <c:v>2006-Q3</c:v>
                      </c:pt>
                      <c:pt idx="27">
                        <c:v>2006-Q4</c:v>
                      </c:pt>
                      <c:pt idx="28">
                        <c:v>2007-Q1</c:v>
                      </c:pt>
                      <c:pt idx="29">
                        <c:v>2007-Q2</c:v>
                      </c:pt>
                      <c:pt idx="30">
                        <c:v>2007-Q3</c:v>
                      </c:pt>
                      <c:pt idx="31">
                        <c:v>2007-Q4</c:v>
                      </c:pt>
                      <c:pt idx="32">
                        <c:v>2008-Q1</c:v>
                      </c:pt>
                      <c:pt idx="33">
                        <c:v>2008-Q2</c:v>
                      </c:pt>
                      <c:pt idx="34">
                        <c:v>2008-Q3</c:v>
                      </c:pt>
                      <c:pt idx="35">
                        <c:v>2008-Q4</c:v>
                      </c:pt>
                      <c:pt idx="36">
                        <c:v>2009-Q1</c:v>
                      </c:pt>
                      <c:pt idx="37">
                        <c:v>2009-Q2</c:v>
                      </c:pt>
                      <c:pt idx="38">
                        <c:v>2009-Q3</c:v>
                      </c:pt>
                      <c:pt idx="39">
                        <c:v>2009-Q4</c:v>
                      </c:pt>
                      <c:pt idx="40">
                        <c:v>2010-Q1</c:v>
                      </c:pt>
                      <c:pt idx="41">
                        <c:v>2010-Q2</c:v>
                      </c:pt>
                      <c:pt idx="42">
                        <c:v>2010-Q3</c:v>
                      </c:pt>
                      <c:pt idx="43">
                        <c:v>2010-Q4</c:v>
                      </c:pt>
                      <c:pt idx="44">
                        <c:v>2011-Q1</c:v>
                      </c:pt>
                      <c:pt idx="45">
                        <c:v>2011-Q2</c:v>
                      </c:pt>
                      <c:pt idx="46">
                        <c:v>2011-Q3</c:v>
                      </c:pt>
                      <c:pt idx="47">
                        <c:v>2011-Q4</c:v>
                      </c:pt>
                      <c:pt idx="48">
                        <c:v>2012-Q1</c:v>
                      </c:pt>
                      <c:pt idx="49">
                        <c:v>2012-Q2</c:v>
                      </c:pt>
                      <c:pt idx="50">
                        <c:v>2012-Q3</c:v>
                      </c:pt>
                      <c:pt idx="51">
                        <c:v>2012-Q4</c:v>
                      </c:pt>
                      <c:pt idx="52">
                        <c:v>2013-Q1</c:v>
                      </c:pt>
                      <c:pt idx="53">
                        <c:v>2013-Q2</c:v>
                      </c:pt>
                      <c:pt idx="54">
                        <c:v>2013-Q3</c:v>
                      </c:pt>
                      <c:pt idx="55">
                        <c:v>2013-Q4</c:v>
                      </c:pt>
                      <c:pt idx="56">
                        <c:v>2014-Q1</c:v>
                      </c:pt>
                      <c:pt idx="57">
                        <c:v>2014-Q2</c:v>
                      </c:pt>
                      <c:pt idx="58">
                        <c:v>2014-Q3</c:v>
                      </c:pt>
                      <c:pt idx="59">
                        <c:v>2014-Q4</c:v>
                      </c:pt>
                      <c:pt idx="60">
                        <c:v>2015-Q1</c:v>
                      </c:pt>
                      <c:pt idx="61">
                        <c:v>2015-Q2</c:v>
                      </c:pt>
                      <c:pt idx="62">
                        <c:v>2015-Q3</c:v>
                      </c:pt>
                      <c:pt idx="63">
                        <c:v>2015-Q4</c:v>
                      </c:pt>
                      <c:pt idx="64">
                        <c:v>2016-Q1</c:v>
                      </c:pt>
                      <c:pt idx="65">
                        <c:v>2016-Q2</c:v>
                      </c:pt>
                      <c:pt idx="66">
                        <c:v>2016-Q3</c:v>
                      </c:pt>
                      <c:pt idx="67">
                        <c:v>2016-Q4</c:v>
                      </c:pt>
                      <c:pt idx="68">
                        <c:v>2017-Q1</c:v>
                      </c:pt>
                      <c:pt idx="69">
                        <c:v>2017-Q2</c:v>
                      </c:pt>
                      <c:pt idx="70">
                        <c:v>2017-Q3</c:v>
                      </c:pt>
                      <c:pt idx="71">
                        <c:v>2017-Q4</c:v>
                      </c:pt>
                      <c:pt idx="72">
                        <c:v>2018-Q1</c:v>
                      </c:pt>
                      <c:pt idx="73">
                        <c:v>2018-Q2</c:v>
                      </c:pt>
                      <c:pt idx="74">
                        <c:v>2018-Q3</c:v>
                      </c:pt>
                      <c:pt idx="75">
                        <c:v>2018-Q4</c:v>
                      </c:pt>
                      <c:pt idx="76">
                        <c:v>2019-Q1</c:v>
                      </c:pt>
                      <c:pt idx="77">
                        <c:v>2019-Q2</c:v>
                      </c:pt>
                      <c:pt idx="78">
                        <c:v>2019-Q3</c:v>
                      </c:pt>
                      <c:pt idx="79">
                        <c:v>2019-Q4</c:v>
                      </c:pt>
                      <c:pt idx="80">
                        <c:v>2020-Q1</c:v>
                      </c:pt>
                      <c:pt idx="81">
                        <c:v>2020-Q2</c:v>
                      </c:pt>
                      <c:pt idx="82">
                        <c:v>2020-Q3</c:v>
                      </c:pt>
                      <c:pt idx="83">
                        <c:v>2020-Q4</c:v>
                      </c:pt>
                      <c:pt idx="84">
                        <c:v>2021-Q1</c:v>
                      </c:pt>
                      <c:pt idx="85">
                        <c:v>2021-Q2</c:v>
                      </c:pt>
                      <c:pt idx="86">
                        <c:v>2021-Q3</c:v>
                      </c:pt>
                      <c:pt idx="87">
                        <c:v>2021-Q4</c:v>
                      </c:pt>
                      <c:pt idx="88">
                        <c:v>2022-Q1</c:v>
                      </c:pt>
                      <c:pt idx="89">
                        <c:v>2022-Q2</c:v>
                      </c:pt>
                      <c:pt idx="90">
                        <c:v>2022-Q3</c:v>
                      </c:pt>
                      <c:pt idx="91">
                        <c:v>2022-Q4</c:v>
                      </c:pt>
                      <c:pt idx="92">
                        <c:v>2023-Q1</c:v>
                      </c:pt>
                      <c:pt idx="93">
                        <c:v>2023-Q2</c:v>
                      </c:pt>
                      <c:pt idx="94">
                        <c:v>2023-Q3</c:v>
                      </c:pt>
                      <c:pt idx="95">
                        <c:v>2023-Q4</c:v>
                      </c:pt>
                      <c:pt idx="96">
                        <c:v>2024-Q1</c:v>
                      </c:pt>
                      <c:pt idx="97">
                        <c:v>2024-Q2</c:v>
                      </c:pt>
                      <c:pt idx="98">
                        <c:v>2024-Q3</c:v>
                      </c:pt>
                      <c:pt idx="99">
                        <c:v>2024-Q4</c:v>
                      </c:pt>
                      <c:pt idx="100">
                        <c:v>2025-Q1</c:v>
                      </c:pt>
                      <c:pt idx="101">
                        <c:v>2025-Q2</c:v>
                      </c:pt>
                      <c:pt idx="102">
                        <c:v>2025-Q3</c:v>
                      </c:pt>
                      <c:pt idx="103">
                        <c:v>2025-Q4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'Expenditure Current'!$C$2:$C$105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0">
                        <c:v>628.85799999999995</c:v>
                      </c:pt>
                      <c:pt idx="1">
                        <c:v>547.76000000000022</c:v>
                      </c:pt>
                      <c:pt idx="2">
                        <c:v>460.26599999999979</c:v>
                      </c:pt>
                      <c:pt idx="3">
                        <c:v>607.53800000000001</c:v>
                      </c:pt>
                      <c:pt idx="4">
                        <c:v>626.04899999999975</c:v>
                      </c:pt>
                      <c:pt idx="5">
                        <c:v>603.12599999999998</c:v>
                      </c:pt>
                      <c:pt idx="6">
                        <c:v>507.62699999999995</c:v>
                      </c:pt>
                      <c:pt idx="7">
                        <c:v>591.54300000000001</c:v>
                      </c:pt>
                      <c:pt idx="8">
                        <c:v>659.77199999999982</c:v>
                      </c:pt>
                      <c:pt idx="9">
                        <c:v>627.21800000000019</c:v>
                      </c:pt>
                      <c:pt idx="10">
                        <c:v>535.29599999999982</c:v>
                      </c:pt>
                      <c:pt idx="11">
                        <c:v>655.42599999999982</c:v>
                      </c:pt>
                      <c:pt idx="12">
                        <c:v>718.18900000000031</c:v>
                      </c:pt>
                      <c:pt idx="13">
                        <c:v>661.15100000000029</c:v>
                      </c:pt>
                      <c:pt idx="14">
                        <c:v>563.19100000000003</c:v>
                      </c:pt>
                      <c:pt idx="15">
                        <c:v>667.15499999999997</c:v>
                      </c:pt>
                      <c:pt idx="16">
                        <c:v>762.39999999999975</c:v>
                      </c:pt>
                      <c:pt idx="17">
                        <c:v>711.36</c:v>
                      </c:pt>
                      <c:pt idx="18">
                        <c:v>592.40000000000009</c:v>
                      </c:pt>
                      <c:pt idx="19">
                        <c:v>699.43999999999994</c:v>
                      </c:pt>
                      <c:pt idx="20">
                        <c:v>827.50999999999988</c:v>
                      </c:pt>
                      <c:pt idx="21">
                        <c:v>748.577</c:v>
                      </c:pt>
                      <c:pt idx="22">
                        <c:v>615.52799999999991</c:v>
                      </c:pt>
                      <c:pt idx="23">
                        <c:v>745.42299999999989</c:v>
                      </c:pt>
                      <c:pt idx="24">
                        <c:v>865.76200000000006</c:v>
                      </c:pt>
                      <c:pt idx="25">
                        <c:v>806.76600000000008</c:v>
                      </c:pt>
                      <c:pt idx="26">
                        <c:v>706.2320000000002</c:v>
                      </c:pt>
                      <c:pt idx="27">
                        <c:v>798.68199999999979</c:v>
                      </c:pt>
                      <c:pt idx="28">
                        <c:v>913.76299999999969</c:v>
                      </c:pt>
                      <c:pt idx="29">
                        <c:v>872.37799999999982</c:v>
                      </c:pt>
                      <c:pt idx="30">
                        <c:v>757.65699999999958</c:v>
                      </c:pt>
                      <c:pt idx="31">
                        <c:v>852.88699999999994</c:v>
                      </c:pt>
                      <c:pt idx="32">
                        <c:v>922.3</c:v>
                      </c:pt>
                      <c:pt idx="33">
                        <c:v>898.47199999999975</c:v>
                      </c:pt>
                      <c:pt idx="34">
                        <c:v>779.88400000000013</c:v>
                      </c:pt>
                      <c:pt idx="35">
                        <c:v>856.79599999999982</c:v>
                      </c:pt>
                      <c:pt idx="36">
                        <c:v>873.45</c:v>
                      </c:pt>
                      <c:pt idx="37">
                        <c:v>871.92000000000007</c:v>
                      </c:pt>
                      <c:pt idx="38">
                        <c:v>755.63999999999965</c:v>
                      </c:pt>
                      <c:pt idx="39">
                        <c:v>866.34000000000026</c:v>
                      </c:pt>
                      <c:pt idx="40">
                        <c:v>928.83200000000033</c:v>
                      </c:pt>
                      <c:pt idx="41">
                        <c:v>887.98400000000026</c:v>
                      </c:pt>
                      <c:pt idx="42">
                        <c:v>768.6600000000002</c:v>
                      </c:pt>
                      <c:pt idx="43">
                        <c:v>899.94399999999996</c:v>
                      </c:pt>
                      <c:pt idx="44">
                        <c:v>993.11999999999989</c:v>
                      </c:pt>
                      <c:pt idx="45">
                        <c:v>905.37599999999975</c:v>
                      </c:pt>
                      <c:pt idx="46">
                        <c:v>803.90399999999988</c:v>
                      </c:pt>
                      <c:pt idx="47">
                        <c:v>930.23999999999967</c:v>
                      </c:pt>
                      <c:pt idx="48">
                        <c:v>1047.8910000000001</c:v>
                      </c:pt>
                      <c:pt idx="49">
                        <c:v>958.36</c:v>
                      </c:pt>
                      <c:pt idx="50">
                        <c:v>823.04499999999985</c:v>
                      </c:pt>
                      <c:pt idx="51">
                        <c:v>982.70700000000033</c:v>
                      </c:pt>
                      <c:pt idx="52">
                        <c:v>1103.751</c:v>
                      </c:pt>
                      <c:pt idx="53">
                        <c:v>1018.4130000000004</c:v>
                      </c:pt>
                      <c:pt idx="54">
                        <c:v>900.60300000000007</c:v>
                      </c:pt>
                      <c:pt idx="55">
                        <c:v>1044.0540000000001</c:v>
                      </c:pt>
                      <c:pt idx="56">
                        <c:v>1099.9000000000003</c:v>
                      </c:pt>
                      <c:pt idx="57">
                        <c:v>1112</c:v>
                      </c:pt>
                      <c:pt idx="58">
                        <c:v>970.6</c:v>
                      </c:pt>
                      <c:pt idx="59">
                        <c:v>1093.4000000000001</c:v>
                      </c:pt>
                      <c:pt idx="60">
                        <c:v>1198.1000000000004</c:v>
                      </c:pt>
                      <c:pt idx="61">
                        <c:v>1115.4000000000003</c:v>
                      </c:pt>
                      <c:pt idx="62">
                        <c:v>995.09999999999968</c:v>
                      </c:pt>
                      <c:pt idx="63">
                        <c:v>1111.3</c:v>
                      </c:pt>
                      <c:pt idx="64">
                        <c:v>1225.8126000000002</c:v>
                      </c:pt>
                      <c:pt idx="65">
                        <c:v>1179.4591999999998</c:v>
                      </c:pt>
                      <c:pt idx="66">
                        <c:v>998.74220000000025</c:v>
                      </c:pt>
                      <c:pt idx="67">
                        <c:v>1114.1152000000004</c:v>
                      </c:pt>
                      <c:pt idx="68">
                        <c:v>1212.0131999999999</c:v>
                      </c:pt>
                      <c:pt idx="69">
                        <c:v>1149.4786999999997</c:v>
                      </c:pt>
                      <c:pt idx="70">
                        <c:v>1018.9444999999997</c:v>
                      </c:pt>
                      <c:pt idx="71">
                        <c:v>1190.7829999999999</c:v>
                      </c:pt>
                      <c:pt idx="72">
                        <c:v>1220.7428999999997</c:v>
                      </c:pt>
                      <c:pt idx="73">
                        <c:v>1199.9987999999998</c:v>
                      </c:pt>
                      <c:pt idx="74">
                        <c:v>1024.0424999999998</c:v>
                      </c:pt>
                      <c:pt idx="75">
                        <c:v>1186.7309999999995</c:v>
                      </c:pt>
                      <c:pt idx="76">
                        <c:v>1295.4327999999998</c:v>
                      </c:pt>
                      <c:pt idx="77">
                        <c:v>1239.9924000000001</c:v>
                      </c:pt>
                      <c:pt idx="78">
                        <c:v>1079.3519999999996</c:v>
                      </c:pt>
                      <c:pt idx="79">
                        <c:v>1220.1095999999998</c:v>
                      </c:pt>
                      <c:pt idx="80">
                        <c:v>1265.077</c:v>
                      </c:pt>
                      <c:pt idx="81">
                        <c:v>931.40850000000023</c:v>
                      </c:pt>
                      <c:pt idx="82">
                        <c:v>913.01650000000018</c:v>
                      </c:pt>
                      <c:pt idx="83">
                        <c:v>1050.0160000000003</c:v>
                      </c:pt>
                      <c:pt idx="84">
                        <c:v>1298.9650000000001</c:v>
                      </c:pt>
                      <c:pt idx="85">
                        <c:v>1259.6155999999994</c:v>
                      </c:pt>
                      <c:pt idx="86">
                        <c:v>1122.8709999999996</c:v>
                      </c:pt>
                      <c:pt idx="87">
                        <c:v>1303.3130000000003</c:v>
                      </c:pt>
                      <c:pt idx="88">
                        <c:v>1404.7919999999999</c:v>
                      </c:pt>
                      <c:pt idx="89">
                        <c:v>1431.2790000000002</c:v>
                      </c:pt>
                      <c:pt idx="90">
                        <c:v>1169.4769143161816</c:v>
                      </c:pt>
                      <c:pt idx="91">
                        <c:v>1170.8445468012831</c:v>
                      </c:pt>
                      <c:pt idx="92">
                        <c:v>1256.3533517707315</c:v>
                      </c:pt>
                      <c:pt idx="93">
                        <c:v>1357.843844440102</c:v>
                      </c:pt>
                      <c:pt idx="94">
                        <c:v>1300.2539774909442</c:v>
                      </c:pt>
                      <c:pt idx="95">
                        <c:v>1283.2282180071197</c:v>
                      </c:pt>
                      <c:pt idx="96">
                        <c:v>1287.1767180715542</c:v>
                      </c:pt>
                      <c:pt idx="97">
                        <c:v>1343.564537530495</c:v>
                      </c:pt>
                      <c:pt idx="98">
                        <c:v>1346.6054378667027</c:v>
                      </c:pt>
                      <c:pt idx="99">
                        <c:v>1352.8318036028161</c:v>
                      </c:pt>
                      <c:pt idx="100">
                        <c:v>1348.086590911985</c:v>
                      </c:pt>
                      <c:pt idx="101">
                        <c:v>1374.5924671451889</c:v>
                      </c:pt>
                      <c:pt idx="102">
                        <c:v>1386.1538128250625</c:v>
                      </c:pt>
                      <c:pt idx="103">
                        <c:v>1402.0396813722264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09A-44D1-9393-11C565DCA553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Expenditures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Expenditure'!$B$1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Expenditure'!$A$2:$A$105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Expenditure'!$B$2:$B$105</c:f>
              <c:numCache>
                <c:formatCode>0.000</c:formatCode>
                <c:ptCount val="104"/>
                <c:pt idx="0">
                  <c:v>165.52800000000005</c:v>
                </c:pt>
                <c:pt idx="1">
                  <c:v>109.41599999999997</c:v>
                </c:pt>
                <c:pt idx="2">
                  <c:v>116.86800000000002</c:v>
                </c:pt>
                <c:pt idx="3">
                  <c:v>149.90600000000003</c:v>
                </c:pt>
                <c:pt idx="4">
                  <c:v>150.99600000000004</c:v>
                </c:pt>
                <c:pt idx="5">
                  <c:v>140.90600000000003</c:v>
                </c:pt>
                <c:pt idx="6">
                  <c:v>160.62099999999995</c:v>
                </c:pt>
                <c:pt idx="7">
                  <c:v>136.64300000000003</c:v>
                </c:pt>
                <c:pt idx="8">
                  <c:v>167.93299999999999</c:v>
                </c:pt>
                <c:pt idx="9">
                  <c:v>120.59399999999998</c:v>
                </c:pt>
                <c:pt idx="10">
                  <c:v>150.76300000000006</c:v>
                </c:pt>
                <c:pt idx="11">
                  <c:v>154.46200000000002</c:v>
                </c:pt>
                <c:pt idx="12">
                  <c:v>162.94000000000005</c:v>
                </c:pt>
                <c:pt idx="13">
                  <c:v>161.50600000000006</c:v>
                </c:pt>
                <c:pt idx="14">
                  <c:v>151.07</c:v>
                </c:pt>
                <c:pt idx="15">
                  <c:v>151.95399999999995</c:v>
                </c:pt>
                <c:pt idx="16">
                  <c:v>184.51300000000001</c:v>
                </c:pt>
                <c:pt idx="17">
                  <c:v>153.20500000000004</c:v>
                </c:pt>
                <c:pt idx="18">
                  <c:v>144.02900000000002</c:v>
                </c:pt>
                <c:pt idx="19">
                  <c:v>165.56599999999997</c:v>
                </c:pt>
                <c:pt idx="20">
                  <c:v>199.86100000000005</c:v>
                </c:pt>
                <c:pt idx="21">
                  <c:v>168.33100000000005</c:v>
                </c:pt>
                <c:pt idx="22">
                  <c:v>157.59300000000005</c:v>
                </c:pt>
                <c:pt idx="23">
                  <c:v>158.45400000000004</c:v>
                </c:pt>
                <c:pt idx="24">
                  <c:v>155.66999999999996</c:v>
                </c:pt>
                <c:pt idx="25">
                  <c:v>162.881</c:v>
                </c:pt>
                <c:pt idx="26">
                  <c:v>170.64499999999998</c:v>
                </c:pt>
                <c:pt idx="27">
                  <c:v>159.38199999999995</c:v>
                </c:pt>
                <c:pt idx="28">
                  <c:v>242.35500000000005</c:v>
                </c:pt>
                <c:pt idx="29">
                  <c:v>154.10500000000002</c:v>
                </c:pt>
                <c:pt idx="30">
                  <c:v>191.21199999999993</c:v>
                </c:pt>
                <c:pt idx="31">
                  <c:v>208.83299999999994</c:v>
                </c:pt>
                <c:pt idx="32">
                  <c:v>217.54299999999998</c:v>
                </c:pt>
                <c:pt idx="33">
                  <c:v>158.79399999999998</c:v>
                </c:pt>
                <c:pt idx="34">
                  <c:v>189.126</c:v>
                </c:pt>
                <c:pt idx="35">
                  <c:v>193.99900000000002</c:v>
                </c:pt>
                <c:pt idx="36">
                  <c:v>225.63481584999994</c:v>
                </c:pt>
                <c:pt idx="37">
                  <c:v>161.16470085000003</c:v>
                </c:pt>
                <c:pt idx="38">
                  <c:v>201.84132903000003</c:v>
                </c:pt>
                <c:pt idx="39">
                  <c:v>186.75543943999998</c:v>
                </c:pt>
                <c:pt idx="40">
                  <c:v>218.26049040999993</c:v>
                </c:pt>
                <c:pt idx="41">
                  <c:v>181.70042056000005</c:v>
                </c:pt>
                <c:pt idx="42">
                  <c:v>219.77054915000008</c:v>
                </c:pt>
                <c:pt idx="43">
                  <c:v>196.13285798999996</c:v>
                </c:pt>
                <c:pt idx="44">
                  <c:v>219.49215062499999</c:v>
                </c:pt>
                <c:pt idx="45">
                  <c:v>194.95018120000006</c:v>
                </c:pt>
                <c:pt idx="46">
                  <c:v>227.13893892999991</c:v>
                </c:pt>
                <c:pt idx="47">
                  <c:v>197.51270268832454</c:v>
                </c:pt>
                <c:pt idx="48">
                  <c:v>269.69377523999992</c:v>
                </c:pt>
                <c:pt idx="49">
                  <c:v>192.23816021999997</c:v>
                </c:pt>
                <c:pt idx="50">
                  <c:v>226.03213487000002</c:v>
                </c:pt>
                <c:pt idx="51">
                  <c:v>214.77579921999995</c:v>
                </c:pt>
                <c:pt idx="52">
                  <c:v>219.08604128999994</c:v>
                </c:pt>
                <c:pt idx="53">
                  <c:v>214.98853949000002</c:v>
                </c:pt>
                <c:pt idx="54">
                  <c:v>240.90676286000004</c:v>
                </c:pt>
                <c:pt idx="55">
                  <c:v>247.13133455000002</c:v>
                </c:pt>
                <c:pt idx="56">
                  <c:v>296.64566717999998</c:v>
                </c:pt>
                <c:pt idx="57">
                  <c:v>233.29176717000004</c:v>
                </c:pt>
                <c:pt idx="58">
                  <c:v>274.99972166000003</c:v>
                </c:pt>
                <c:pt idx="59">
                  <c:v>294.18089270000002</c:v>
                </c:pt>
                <c:pt idx="60">
                  <c:v>333.89969182999999</c:v>
                </c:pt>
                <c:pt idx="61">
                  <c:v>251.96613511999999</c:v>
                </c:pt>
                <c:pt idx="62">
                  <c:v>415.39691497999996</c:v>
                </c:pt>
                <c:pt idx="63">
                  <c:v>297.33047496</c:v>
                </c:pt>
                <c:pt idx="64">
                  <c:v>297.98208963999997</c:v>
                </c:pt>
                <c:pt idx="65">
                  <c:v>274.45534877999995</c:v>
                </c:pt>
                <c:pt idx="66">
                  <c:v>302.28169444000002</c:v>
                </c:pt>
                <c:pt idx="67">
                  <c:v>283.76769748999999</c:v>
                </c:pt>
                <c:pt idx="68">
                  <c:v>337.41160603999998</c:v>
                </c:pt>
                <c:pt idx="69">
                  <c:v>261.12706175000017</c:v>
                </c:pt>
                <c:pt idx="70">
                  <c:v>294.12587166999998</c:v>
                </c:pt>
                <c:pt idx="71">
                  <c:v>284.93125010000011</c:v>
                </c:pt>
                <c:pt idx="72">
                  <c:v>332.23521289999985</c:v>
                </c:pt>
                <c:pt idx="73">
                  <c:v>260.54529045999988</c:v>
                </c:pt>
                <c:pt idx="74">
                  <c:v>319.55287104896655</c:v>
                </c:pt>
                <c:pt idx="75">
                  <c:v>308.94256396999987</c:v>
                </c:pt>
                <c:pt idx="76">
                  <c:v>337.59399941000009</c:v>
                </c:pt>
                <c:pt idx="77">
                  <c:v>306.20462274999988</c:v>
                </c:pt>
                <c:pt idx="78">
                  <c:v>340.1333117800001</c:v>
                </c:pt>
                <c:pt idx="79">
                  <c:v>322.73791441999987</c:v>
                </c:pt>
                <c:pt idx="80">
                  <c:v>377.62918247999988</c:v>
                </c:pt>
                <c:pt idx="81">
                  <c:v>306.25092158000012</c:v>
                </c:pt>
                <c:pt idx="82">
                  <c:v>332.57947781000001</c:v>
                </c:pt>
                <c:pt idx="83">
                  <c:v>336.05300504999997</c:v>
                </c:pt>
                <c:pt idx="84">
                  <c:v>305.17858697999998</c:v>
                </c:pt>
                <c:pt idx="85">
                  <c:v>265.89060708</c:v>
                </c:pt>
                <c:pt idx="86">
                  <c:v>278.23636328000009</c:v>
                </c:pt>
                <c:pt idx="87">
                  <c:v>318.75571195999993</c:v>
                </c:pt>
                <c:pt idx="88">
                  <c:v>335.50115602</c:v>
                </c:pt>
                <c:pt idx="89">
                  <c:v>269.24254614999995</c:v>
                </c:pt>
                <c:pt idx="90">
                  <c:v>317.07700296224954</c:v>
                </c:pt>
                <c:pt idx="91">
                  <c:v>294.783662395541</c:v>
                </c:pt>
                <c:pt idx="92">
                  <c:v>324.37688435680872</c:v>
                </c:pt>
                <c:pt idx="93">
                  <c:v>301.76562318042187</c:v>
                </c:pt>
                <c:pt idx="94">
                  <c:v>315.08229172231944</c:v>
                </c:pt>
                <c:pt idx="95">
                  <c:v>318.5608657127446</c:v>
                </c:pt>
                <c:pt idx="96">
                  <c:v>326.58475964464105</c:v>
                </c:pt>
                <c:pt idx="97">
                  <c:v>320.11648228957733</c:v>
                </c:pt>
                <c:pt idx="98">
                  <c:v>326.28483667362201</c:v>
                </c:pt>
                <c:pt idx="99">
                  <c:v>333.4720406694762</c:v>
                </c:pt>
                <c:pt idx="100">
                  <c:v>336.67091518762487</c:v>
                </c:pt>
                <c:pt idx="101">
                  <c:v>335.03063455112562</c:v>
                </c:pt>
                <c:pt idx="102">
                  <c:v>340.22087834394409</c:v>
                </c:pt>
                <c:pt idx="103">
                  <c:v>346.93322371549465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087-4AFC-8010-DE3B902D5A16}"/>
            </c:ext>
          </c:extLst>
        </c:ser>
        <c:ser>
          <c:idx val="2"/>
          <c:order val="2"/>
          <c:tx>
            <c:strRef>
              <c:f>'Total Expenditure'!$D$1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Expenditure'!$A$2:$A$105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Expenditure'!$D$2:$D$105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269.24254614999995</c:v>
                </c:pt>
                <c:pt idx="90">
                  <c:v>282.13980380593568</c:v>
                </c:pt>
                <c:pt idx="91">
                  <c:v>259.73088125810847</c:v>
                </c:pt>
                <c:pt idx="92">
                  <c:v>289.34917330280052</c:v>
                </c:pt>
                <c:pt idx="93">
                  <c:v>266.58707532681899</c:v>
                </c:pt>
                <c:pt idx="94">
                  <c:v>279.90264979263611</c:v>
                </c:pt>
                <c:pt idx="95">
                  <c:v>283.30840655525179</c:v>
                </c:pt>
                <c:pt idx="96">
                  <c:v>291.24503806744531</c:v>
                </c:pt>
                <c:pt idx="97">
                  <c:v>284.64549258245177</c:v>
                </c:pt>
                <c:pt idx="98">
                  <c:v>290.73289591291979</c:v>
                </c:pt>
                <c:pt idx="99">
                  <c:v>297.80810837368915</c:v>
                </c:pt>
                <c:pt idx="100">
                  <c:v>300.85670965095147</c:v>
                </c:pt>
                <c:pt idx="101">
                  <c:v>299.05477807868419</c:v>
                </c:pt>
                <c:pt idx="102">
                  <c:v>304.10454891407613</c:v>
                </c:pt>
                <c:pt idx="103">
                  <c:v>310.65180811352093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7-4AFC-8010-DE3B902D5A16}"/>
            </c:ext>
          </c:extLst>
        </c:ser>
        <c:ser>
          <c:idx val="3"/>
          <c:order val="3"/>
          <c:tx>
            <c:strRef>
              <c:f>'Total Expenditure'!$E$1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Expenditure'!$A$2:$A$105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Expenditure'!$E$2:$E$105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269.24254614999995</c:v>
                </c:pt>
                <c:pt idx="90">
                  <c:v>352.01420211856339</c:v>
                </c:pt>
                <c:pt idx="91">
                  <c:v>329.83644353297353</c:v>
                </c:pt>
                <c:pt idx="92">
                  <c:v>359.40459541081691</c:v>
                </c:pt>
                <c:pt idx="93">
                  <c:v>336.94417103402475</c:v>
                </c:pt>
                <c:pt idx="94">
                  <c:v>350.26193365200277</c:v>
                </c:pt>
                <c:pt idx="95">
                  <c:v>353.81332487023741</c:v>
                </c:pt>
                <c:pt idx="96">
                  <c:v>361.9244812218368</c:v>
                </c:pt>
                <c:pt idx="97">
                  <c:v>355.5874719967029</c:v>
                </c:pt>
                <c:pt idx="98">
                  <c:v>361.83677743432423</c:v>
                </c:pt>
                <c:pt idx="99">
                  <c:v>369.13597296526325</c:v>
                </c:pt>
                <c:pt idx="100">
                  <c:v>372.48512072429827</c:v>
                </c:pt>
                <c:pt idx="101">
                  <c:v>371.00649102356704</c:v>
                </c:pt>
                <c:pt idx="102">
                  <c:v>376.33720777381205</c:v>
                </c:pt>
                <c:pt idx="103">
                  <c:v>383.21463931746837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7-4AFC-8010-DE3B902D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'Total Expenditure'!$C$1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'Total Expenditure'!$A$2:$A$105</c15:sqref>
                        </c15:formulaRef>
                      </c:ext>
                    </c:extLst>
                    <c:strCache>
                      <c:ptCount val="104"/>
                      <c:pt idx="0">
                        <c:v>2000-Q1</c:v>
                      </c:pt>
                      <c:pt idx="1">
                        <c:v>2000-Q2</c:v>
                      </c:pt>
                      <c:pt idx="2">
                        <c:v>2000-Q3</c:v>
                      </c:pt>
                      <c:pt idx="3">
                        <c:v>2000-Q4</c:v>
                      </c:pt>
                      <c:pt idx="4">
                        <c:v>2001-Q1</c:v>
                      </c:pt>
                      <c:pt idx="5">
                        <c:v>2001-Q2</c:v>
                      </c:pt>
                      <c:pt idx="6">
                        <c:v>2001-Q3</c:v>
                      </c:pt>
                      <c:pt idx="7">
                        <c:v>2001-Q4</c:v>
                      </c:pt>
                      <c:pt idx="8">
                        <c:v>2002-Q1</c:v>
                      </c:pt>
                      <c:pt idx="9">
                        <c:v>2002-Q2</c:v>
                      </c:pt>
                      <c:pt idx="10">
                        <c:v>2002-Q3</c:v>
                      </c:pt>
                      <c:pt idx="11">
                        <c:v>2002-Q4</c:v>
                      </c:pt>
                      <c:pt idx="12">
                        <c:v>2003-Q1</c:v>
                      </c:pt>
                      <c:pt idx="13">
                        <c:v>2003-Q2</c:v>
                      </c:pt>
                      <c:pt idx="14">
                        <c:v>2003-Q3</c:v>
                      </c:pt>
                      <c:pt idx="15">
                        <c:v>2003-Q4</c:v>
                      </c:pt>
                      <c:pt idx="16">
                        <c:v>2004-Q1</c:v>
                      </c:pt>
                      <c:pt idx="17">
                        <c:v>2004-Q2</c:v>
                      </c:pt>
                      <c:pt idx="18">
                        <c:v>2004-Q3</c:v>
                      </c:pt>
                      <c:pt idx="19">
                        <c:v>2004-Q4</c:v>
                      </c:pt>
                      <c:pt idx="20">
                        <c:v>2005-Q1</c:v>
                      </c:pt>
                      <c:pt idx="21">
                        <c:v>2005-Q2</c:v>
                      </c:pt>
                      <c:pt idx="22">
                        <c:v>2005-Q3</c:v>
                      </c:pt>
                      <c:pt idx="23">
                        <c:v>2005-Q4</c:v>
                      </c:pt>
                      <c:pt idx="24">
                        <c:v>2006-Q1</c:v>
                      </c:pt>
                      <c:pt idx="25">
                        <c:v>2006-Q2</c:v>
                      </c:pt>
                      <c:pt idx="26">
                        <c:v>2006-Q3</c:v>
                      </c:pt>
                      <c:pt idx="27">
                        <c:v>2006-Q4</c:v>
                      </c:pt>
                      <c:pt idx="28">
                        <c:v>2007-Q1</c:v>
                      </c:pt>
                      <c:pt idx="29">
                        <c:v>2007-Q2</c:v>
                      </c:pt>
                      <c:pt idx="30">
                        <c:v>2007-Q3</c:v>
                      </c:pt>
                      <c:pt idx="31">
                        <c:v>2007-Q4</c:v>
                      </c:pt>
                      <c:pt idx="32">
                        <c:v>2008-Q1</c:v>
                      </c:pt>
                      <c:pt idx="33">
                        <c:v>2008-Q2</c:v>
                      </c:pt>
                      <c:pt idx="34">
                        <c:v>2008-Q3</c:v>
                      </c:pt>
                      <c:pt idx="35">
                        <c:v>2008-Q4</c:v>
                      </c:pt>
                      <c:pt idx="36">
                        <c:v>2009-Q1</c:v>
                      </c:pt>
                      <c:pt idx="37">
                        <c:v>2009-Q2</c:v>
                      </c:pt>
                      <c:pt idx="38">
                        <c:v>2009-Q3</c:v>
                      </c:pt>
                      <c:pt idx="39">
                        <c:v>2009-Q4</c:v>
                      </c:pt>
                      <c:pt idx="40">
                        <c:v>2010-Q1</c:v>
                      </c:pt>
                      <c:pt idx="41">
                        <c:v>2010-Q2</c:v>
                      </c:pt>
                      <c:pt idx="42">
                        <c:v>2010-Q3</c:v>
                      </c:pt>
                      <c:pt idx="43">
                        <c:v>2010-Q4</c:v>
                      </c:pt>
                      <c:pt idx="44">
                        <c:v>2011-Q1</c:v>
                      </c:pt>
                      <c:pt idx="45">
                        <c:v>2011-Q2</c:v>
                      </c:pt>
                      <c:pt idx="46">
                        <c:v>2011-Q3</c:v>
                      </c:pt>
                      <c:pt idx="47">
                        <c:v>2011-Q4</c:v>
                      </c:pt>
                      <c:pt idx="48">
                        <c:v>2012-Q1</c:v>
                      </c:pt>
                      <c:pt idx="49">
                        <c:v>2012-Q2</c:v>
                      </c:pt>
                      <c:pt idx="50">
                        <c:v>2012-Q3</c:v>
                      </c:pt>
                      <c:pt idx="51">
                        <c:v>2012-Q4</c:v>
                      </c:pt>
                      <c:pt idx="52">
                        <c:v>2013-Q1</c:v>
                      </c:pt>
                      <c:pt idx="53">
                        <c:v>2013-Q2</c:v>
                      </c:pt>
                      <c:pt idx="54">
                        <c:v>2013-Q3</c:v>
                      </c:pt>
                      <c:pt idx="55">
                        <c:v>2013-Q4</c:v>
                      </c:pt>
                      <c:pt idx="56">
                        <c:v>2014-Q1</c:v>
                      </c:pt>
                      <c:pt idx="57">
                        <c:v>2014-Q2</c:v>
                      </c:pt>
                      <c:pt idx="58">
                        <c:v>2014-Q3</c:v>
                      </c:pt>
                      <c:pt idx="59">
                        <c:v>2014-Q4</c:v>
                      </c:pt>
                      <c:pt idx="60">
                        <c:v>2015-Q1</c:v>
                      </c:pt>
                      <c:pt idx="61">
                        <c:v>2015-Q2</c:v>
                      </c:pt>
                      <c:pt idx="62">
                        <c:v>2015-Q3</c:v>
                      </c:pt>
                      <c:pt idx="63">
                        <c:v>2015-Q4</c:v>
                      </c:pt>
                      <c:pt idx="64">
                        <c:v>2016-Q1</c:v>
                      </c:pt>
                      <c:pt idx="65">
                        <c:v>2016-Q2</c:v>
                      </c:pt>
                      <c:pt idx="66">
                        <c:v>2016-Q3</c:v>
                      </c:pt>
                      <c:pt idx="67">
                        <c:v>2016-Q4</c:v>
                      </c:pt>
                      <c:pt idx="68">
                        <c:v>2017-Q1</c:v>
                      </c:pt>
                      <c:pt idx="69">
                        <c:v>2017-Q2</c:v>
                      </c:pt>
                      <c:pt idx="70">
                        <c:v>2017-Q3</c:v>
                      </c:pt>
                      <c:pt idx="71">
                        <c:v>2017-Q4</c:v>
                      </c:pt>
                      <c:pt idx="72">
                        <c:v>2018-Q1</c:v>
                      </c:pt>
                      <c:pt idx="73">
                        <c:v>2018-Q2</c:v>
                      </c:pt>
                      <c:pt idx="74">
                        <c:v>2018-Q3</c:v>
                      </c:pt>
                      <c:pt idx="75">
                        <c:v>2018-Q4</c:v>
                      </c:pt>
                      <c:pt idx="76">
                        <c:v>2019-Q1</c:v>
                      </c:pt>
                      <c:pt idx="77">
                        <c:v>2019-Q2</c:v>
                      </c:pt>
                      <c:pt idx="78">
                        <c:v>2019-Q3</c:v>
                      </c:pt>
                      <c:pt idx="79">
                        <c:v>2019-Q4</c:v>
                      </c:pt>
                      <c:pt idx="80">
                        <c:v>2020-Q1</c:v>
                      </c:pt>
                      <c:pt idx="81">
                        <c:v>2020-Q2</c:v>
                      </c:pt>
                      <c:pt idx="82">
                        <c:v>2020-Q3</c:v>
                      </c:pt>
                      <c:pt idx="83">
                        <c:v>2020-Q4</c:v>
                      </c:pt>
                      <c:pt idx="84">
                        <c:v>2021-Q1</c:v>
                      </c:pt>
                      <c:pt idx="85">
                        <c:v>2021-Q2</c:v>
                      </c:pt>
                      <c:pt idx="86">
                        <c:v>2021-Q3</c:v>
                      </c:pt>
                      <c:pt idx="87">
                        <c:v>2021-Q4</c:v>
                      </c:pt>
                      <c:pt idx="88">
                        <c:v>2022-Q1</c:v>
                      </c:pt>
                      <c:pt idx="89">
                        <c:v>2022-Q2</c:v>
                      </c:pt>
                      <c:pt idx="90">
                        <c:v>2022-Q3</c:v>
                      </c:pt>
                      <c:pt idx="91">
                        <c:v>2022-Q4</c:v>
                      </c:pt>
                      <c:pt idx="92">
                        <c:v>2023-Q1</c:v>
                      </c:pt>
                      <c:pt idx="93">
                        <c:v>2023-Q2</c:v>
                      </c:pt>
                      <c:pt idx="94">
                        <c:v>2023-Q3</c:v>
                      </c:pt>
                      <c:pt idx="95">
                        <c:v>2023-Q4</c:v>
                      </c:pt>
                      <c:pt idx="96">
                        <c:v>2024-Q1</c:v>
                      </c:pt>
                      <c:pt idx="97">
                        <c:v>2024-Q2</c:v>
                      </c:pt>
                      <c:pt idx="98">
                        <c:v>2024-Q3</c:v>
                      </c:pt>
                      <c:pt idx="99">
                        <c:v>2024-Q4</c:v>
                      </c:pt>
                      <c:pt idx="100">
                        <c:v>2025-Q1</c:v>
                      </c:pt>
                      <c:pt idx="101">
                        <c:v>2025-Q2</c:v>
                      </c:pt>
                      <c:pt idx="102">
                        <c:v>2025-Q3</c:v>
                      </c:pt>
                      <c:pt idx="103">
                        <c:v>2025-Q4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Expenditure'!$C$2:$C$105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0">
                        <c:v>628.85799999999995</c:v>
                      </c:pt>
                      <c:pt idx="1">
                        <c:v>547.76000000000022</c:v>
                      </c:pt>
                      <c:pt idx="2">
                        <c:v>460.26599999999979</c:v>
                      </c:pt>
                      <c:pt idx="3">
                        <c:v>607.53800000000001</c:v>
                      </c:pt>
                      <c:pt idx="4">
                        <c:v>626.04899999999975</c:v>
                      </c:pt>
                      <c:pt idx="5">
                        <c:v>603.12599999999998</c:v>
                      </c:pt>
                      <c:pt idx="6">
                        <c:v>507.62699999999995</c:v>
                      </c:pt>
                      <c:pt idx="7">
                        <c:v>591.54300000000001</c:v>
                      </c:pt>
                      <c:pt idx="8">
                        <c:v>659.77199999999982</c:v>
                      </c:pt>
                      <c:pt idx="9">
                        <c:v>627.21800000000019</c:v>
                      </c:pt>
                      <c:pt idx="10">
                        <c:v>535.29599999999982</c:v>
                      </c:pt>
                      <c:pt idx="11">
                        <c:v>655.42599999999982</c:v>
                      </c:pt>
                      <c:pt idx="12">
                        <c:v>718.18900000000031</c:v>
                      </c:pt>
                      <c:pt idx="13">
                        <c:v>661.15100000000029</c:v>
                      </c:pt>
                      <c:pt idx="14">
                        <c:v>563.19100000000003</c:v>
                      </c:pt>
                      <c:pt idx="15">
                        <c:v>667.15499999999997</c:v>
                      </c:pt>
                      <c:pt idx="16">
                        <c:v>762.39999999999975</c:v>
                      </c:pt>
                      <c:pt idx="17">
                        <c:v>711.36</c:v>
                      </c:pt>
                      <c:pt idx="18">
                        <c:v>592.40000000000009</c:v>
                      </c:pt>
                      <c:pt idx="19">
                        <c:v>699.43999999999994</c:v>
                      </c:pt>
                      <c:pt idx="20">
                        <c:v>827.50999999999988</c:v>
                      </c:pt>
                      <c:pt idx="21">
                        <c:v>748.577</c:v>
                      </c:pt>
                      <c:pt idx="22">
                        <c:v>615.52799999999991</c:v>
                      </c:pt>
                      <c:pt idx="23">
                        <c:v>745.42299999999989</c:v>
                      </c:pt>
                      <c:pt idx="24">
                        <c:v>865.76200000000006</c:v>
                      </c:pt>
                      <c:pt idx="25">
                        <c:v>806.76600000000008</c:v>
                      </c:pt>
                      <c:pt idx="26">
                        <c:v>706.2320000000002</c:v>
                      </c:pt>
                      <c:pt idx="27">
                        <c:v>798.68199999999979</c:v>
                      </c:pt>
                      <c:pt idx="28">
                        <c:v>913.76299999999969</c:v>
                      </c:pt>
                      <c:pt idx="29">
                        <c:v>872.37799999999982</c:v>
                      </c:pt>
                      <c:pt idx="30">
                        <c:v>757.65699999999958</c:v>
                      </c:pt>
                      <c:pt idx="31">
                        <c:v>852.88699999999994</c:v>
                      </c:pt>
                      <c:pt idx="32">
                        <c:v>922.3</c:v>
                      </c:pt>
                      <c:pt idx="33">
                        <c:v>898.47199999999975</c:v>
                      </c:pt>
                      <c:pt idx="34">
                        <c:v>779.88400000000013</c:v>
                      </c:pt>
                      <c:pt idx="35">
                        <c:v>856.79599999999982</c:v>
                      </c:pt>
                      <c:pt idx="36">
                        <c:v>873.45</c:v>
                      </c:pt>
                      <c:pt idx="37">
                        <c:v>871.92000000000007</c:v>
                      </c:pt>
                      <c:pt idx="38">
                        <c:v>755.63999999999965</c:v>
                      </c:pt>
                      <c:pt idx="39">
                        <c:v>866.34000000000026</c:v>
                      </c:pt>
                      <c:pt idx="40">
                        <c:v>928.83200000000033</c:v>
                      </c:pt>
                      <c:pt idx="41">
                        <c:v>887.98400000000026</c:v>
                      </c:pt>
                      <c:pt idx="42">
                        <c:v>768.6600000000002</c:v>
                      </c:pt>
                      <c:pt idx="43">
                        <c:v>899.94399999999996</c:v>
                      </c:pt>
                      <c:pt idx="44">
                        <c:v>993.11999999999989</c:v>
                      </c:pt>
                      <c:pt idx="45">
                        <c:v>905.37599999999975</c:v>
                      </c:pt>
                      <c:pt idx="46">
                        <c:v>803.90399999999988</c:v>
                      </c:pt>
                      <c:pt idx="47">
                        <c:v>930.23999999999967</c:v>
                      </c:pt>
                      <c:pt idx="48">
                        <c:v>1047.8910000000001</c:v>
                      </c:pt>
                      <c:pt idx="49">
                        <c:v>958.36</c:v>
                      </c:pt>
                      <c:pt idx="50">
                        <c:v>823.04499999999985</c:v>
                      </c:pt>
                      <c:pt idx="51">
                        <c:v>982.70700000000033</c:v>
                      </c:pt>
                      <c:pt idx="52">
                        <c:v>1103.751</c:v>
                      </c:pt>
                      <c:pt idx="53">
                        <c:v>1018.4130000000004</c:v>
                      </c:pt>
                      <c:pt idx="54">
                        <c:v>900.60300000000007</c:v>
                      </c:pt>
                      <c:pt idx="55">
                        <c:v>1044.0540000000001</c:v>
                      </c:pt>
                      <c:pt idx="56">
                        <c:v>1099.9000000000003</c:v>
                      </c:pt>
                      <c:pt idx="57">
                        <c:v>1112</c:v>
                      </c:pt>
                      <c:pt idx="58">
                        <c:v>970.6</c:v>
                      </c:pt>
                      <c:pt idx="59">
                        <c:v>1093.4000000000001</c:v>
                      </c:pt>
                      <c:pt idx="60">
                        <c:v>1198.1000000000004</c:v>
                      </c:pt>
                      <c:pt idx="61">
                        <c:v>1115.4000000000003</c:v>
                      </c:pt>
                      <c:pt idx="62">
                        <c:v>995.09999999999968</c:v>
                      </c:pt>
                      <c:pt idx="63">
                        <c:v>1111.3</c:v>
                      </c:pt>
                      <c:pt idx="64">
                        <c:v>1225.8126000000002</c:v>
                      </c:pt>
                      <c:pt idx="65">
                        <c:v>1179.4591999999998</c:v>
                      </c:pt>
                      <c:pt idx="66">
                        <c:v>998.74220000000025</c:v>
                      </c:pt>
                      <c:pt idx="67">
                        <c:v>1114.1152000000004</c:v>
                      </c:pt>
                      <c:pt idx="68">
                        <c:v>1212.0131999999999</c:v>
                      </c:pt>
                      <c:pt idx="69">
                        <c:v>1149.4786999999997</c:v>
                      </c:pt>
                      <c:pt idx="70">
                        <c:v>1018.9444999999997</c:v>
                      </c:pt>
                      <c:pt idx="71">
                        <c:v>1190.7829999999999</c:v>
                      </c:pt>
                      <c:pt idx="72">
                        <c:v>1220.7428999999997</c:v>
                      </c:pt>
                      <c:pt idx="73">
                        <c:v>1199.9987999999998</c:v>
                      </c:pt>
                      <c:pt idx="74">
                        <c:v>1024.0424999999998</c:v>
                      </c:pt>
                      <c:pt idx="75">
                        <c:v>1186.7309999999995</c:v>
                      </c:pt>
                      <c:pt idx="76">
                        <c:v>1295.4327999999998</c:v>
                      </c:pt>
                      <c:pt idx="77">
                        <c:v>1239.9924000000001</c:v>
                      </c:pt>
                      <c:pt idx="78">
                        <c:v>1079.3519999999996</c:v>
                      </c:pt>
                      <c:pt idx="79">
                        <c:v>1220.1095999999998</c:v>
                      </c:pt>
                      <c:pt idx="80">
                        <c:v>1265.077</c:v>
                      </c:pt>
                      <c:pt idx="81">
                        <c:v>931.40850000000023</c:v>
                      </c:pt>
                      <c:pt idx="82">
                        <c:v>913.01650000000018</c:v>
                      </c:pt>
                      <c:pt idx="83">
                        <c:v>1050.0160000000003</c:v>
                      </c:pt>
                      <c:pt idx="84">
                        <c:v>1298.9650000000001</c:v>
                      </c:pt>
                      <c:pt idx="85">
                        <c:v>1259.6155999999994</c:v>
                      </c:pt>
                      <c:pt idx="86">
                        <c:v>1122.8709999999996</c:v>
                      </c:pt>
                      <c:pt idx="87">
                        <c:v>1303.3130000000003</c:v>
                      </c:pt>
                      <c:pt idx="88">
                        <c:v>1404.7919999999999</c:v>
                      </c:pt>
                      <c:pt idx="89">
                        <c:v>1431.2790000000002</c:v>
                      </c:pt>
                      <c:pt idx="90">
                        <c:v>1324.7584134103458</c:v>
                      </c:pt>
                      <c:pt idx="91">
                        <c:v>1414.7207594150343</c:v>
                      </c:pt>
                      <c:pt idx="92">
                        <c:v>1466.3120259807959</c:v>
                      </c:pt>
                      <c:pt idx="93">
                        <c:v>1455.3241449955442</c:v>
                      </c:pt>
                      <c:pt idx="94">
                        <c:v>1414.9347900652294</c:v>
                      </c:pt>
                      <c:pt idx="95">
                        <c:v>1476.3708116318528</c:v>
                      </c:pt>
                      <c:pt idx="96">
                        <c:v>1522.8021229318013</c:v>
                      </c:pt>
                      <c:pt idx="97">
                        <c:v>1505.141378564248</c:v>
                      </c:pt>
                      <c:pt idx="98">
                        <c:v>1493.5400096730791</c:v>
                      </c:pt>
                      <c:pt idx="99">
                        <c:v>1544.1736960939913</c:v>
                      </c:pt>
                      <c:pt idx="100">
                        <c:v>1578.6387778681119</c:v>
                      </c:pt>
                      <c:pt idx="101">
                        <c:v>1566.1373110781688</c:v>
                      </c:pt>
                      <c:pt idx="102">
                        <c:v>1569.7799318041268</c:v>
                      </c:pt>
                      <c:pt idx="103">
                        <c:v>1613.223281644945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087-4AFC-8010-DE3B902D5A16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Revenue Current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'Revenue Current Yearly'!$B$1</c:f>
              <c:strCache>
                <c:ptCount val="1"/>
                <c:pt idx="0">
                  <c:v>Revenue Current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'Revenue Current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'Revenue Current Yearly'!$B$2:$B$27</c:f>
              <c:numCache>
                <c:formatCode>0.000</c:formatCode>
                <c:ptCount val="26"/>
                <c:pt idx="0">
                  <c:v>349.79400000000004</c:v>
                </c:pt>
                <c:pt idx="1">
                  <c:v>372.053</c:v>
                </c:pt>
                <c:pt idx="2">
                  <c:v>425.75700000000006</c:v>
                </c:pt>
                <c:pt idx="3">
                  <c:v>421.82199999999995</c:v>
                </c:pt>
                <c:pt idx="4">
                  <c:v>461.99299999999994</c:v>
                </c:pt>
                <c:pt idx="5">
                  <c:v>511.47</c:v>
                </c:pt>
                <c:pt idx="6">
                  <c:v>565.94900000000007</c:v>
                </c:pt>
                <c:pt idx="7">
                  <c:v>651.46500000000003</c:v>
                </c:pt>
                <c:pt idx="8">
                  <c:v>732.34400000000005</c:v>
                </c:pt>
                <c:pt idx="9">
                  <c:v>660.27417198000001</c:v>
                </c:pt>
                <c:pt idx="10">
                  <c:v>753.76814981488076</c:v>
                </c:pt>
                <c:pt idx="11">
                  <c:v>786.98607629000003</c:v>
                </c:pt>
                <c:pt idx="12">
                  <c:v>825.60152360000006</c:v>
                </c:pt>
                <c:pt idx="13">
                  <c:v>851.58038990000011</c:v>
                </c:pt>
                <c:pt idx="14">
                  <c:v>911.66845306099981</c:v>
                </c:pt>
                <c:pt idx="15">
                  <c:v>993.98549002000016</c:v>
                </c:pt>
                <c:pt idx="16">
                  <c:v>1002.5766254499999</c:v>
                </c:pt>
                <c:pt idx="17">
                  <c:v>1047.93041249</c:v>
                </c:pt>
                <c:pt idx="18">
                  <c:v>1139.3689157599999</c:v>
                </c:pt>
                <c:pt idx="19">
                  <c:v>1147.6998944599998</c:v>
                </c:pt>
                <c:pt idx="20">
                  <c:v>944.22107749999998</c:v>
                </c:pt>
                <c:pt idx="21">
                  <c:v>1081.9198835100001</c:v>
                </c:pt>
                <c:pt idx="22">
                  <c:v>1215.5774458772098</c:v>
                </c:pt>
                <c:pt idx="23">
                  <c:v>1270.3620312106525</c:v>
                </c:pt>
                <c:pt idx="24">
                  <c:v>1343.1556196759075</c:v>
                </c:pt>
                <c:pt idx="25">
                  <c:v>1421.1522053151734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7-45F1-934D-3762BE3E89F6}"/>
            </c:ext>
          </c:extLst>
        </c:ser>
        <c:ser>
          <c:idx val="2"/>
          <c:order val="2"/>
          <c:tx>
            <c:strRef>
              <c:f>'Revenue Current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'Revenue Current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'Revenue Current Yearly'!$C$2:$C$27</c:f>
              <c:numCache>
                <c:formatCode>0.000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1081.9198835100001</c:v>
                </c:pt>
                <c:pt idx="22">
                  <c:v>1088.5464155733139</c:v>
                </c:pt>
                <c:pt idx="23">
                  <c:v>1142.8181744548742</c:v>
                </c:pt>
                <c:pt idx="24">
                  <c:v>1215.207135737086</c:v>
                </c:pt>
                <c:pt idx="25">
                  <c:v>1291.0186992710678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7-45F1-934D-3762BE3E89F6}"/>
            </c:ext>
          </c:extLst>
        </c:ser>
        <c:ser>
          <c:idx val="3"/>
          <c:order val="3"/>
          <c:tx>
            <c:strRef>
              <c:f>'Revenue Current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'Revenue Current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'Revenue Current Yearly'!$D$2:$D$27</c:f>
              <c:numCache>
                <c:formatCode>0.000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1081.9198835100001</c:v>
                </c:pt>
                <c:pt idx="22">
                  <c:v>1342.6084761811057</c:v>
                </c:pt>
                <c:pt idx="23">
                  <c:v>1397.9058879664308</c:v>
                </c:pt>
                <c:pt idx="24">
                  <c:v>1471.104103614729</c:v>
                </c:pt>
                <c:pt idx="25">
                  <c:v>1551.285711359279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37-45F1-934D-3762BE3E8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66575"/>
        <c:axId val="215766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Current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'Revenue Current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Current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37-45F1-934D-3762BE3E89F6}"/>
                  </c:ext>
                </c:extLst>
              </c15:ser>
            </c15:filteredLineSeries>
          </c:ext>
        </c:extLst>
      </c:lineChart>
      <c:catAx>
        <c:axId val="2157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991"/>
        <c:crosses val="autoZero"/>
        <c:auto val="1"/>
        <c:lblAlgn val="ctr"/>
        <c:lblOffset val="100"/>
        <c:noMultiLvlLbl val="0"/>
      </c:catAx>
      <c:valAx>
        <c:axId val="215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Total Revenue and Grants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'Total Revenue and Grants Yearly'!$B$1</c:f>
              <c:strCache>
                <c:ptCount val="1"/>
                <c:pt idx="0">
                  <c:v>Total Revenue and Grants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 and Grants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 and Grants Yearly'!$B$2:$B$27</c:f>
              <c:numCache>
                <c:formatCode>0.000</c:formatCode>
                <c:ptCount val="26"/>
                <c:pt idx="0">
                  <c:v>415.96800000000007</c:v>
                </c:pt>
                <c:pt idx="1">
                  <c:v>458.64500000000004</c:v>
                </c:pt>
                <c:pt idx="2">
                  <c:v>478.92700000000002</c:v>
                </c:pt>
                <c:pt idx="3">
                  <c:v>453.036</c:v>
                </c:pt>
                <c:pt idx="4">
                  <c:v>519.16999999999985</c:v>
                </c:pt>
                <c:pt idx="5">
                  <c:v>531.93999999999994</c:v>
                </c:pt>
                <c:pt idx="6">
                  <c:v>601.21699999999987</c:v>
                </c:pt>
                <c:pt idx="7">
                  <c:v>765.66599999999983</c:v>
                </c:pt>
                <c:pt idx="8">
                  <c:v>803.64199999999983</c:v>
                </c:pt>
                <c:pt idx="9">
                  <c:v>699.02092215000027</c:v>
                </c:pt>
                <c:pt idx="10">
                  <c:v>769.52165413488069</c:v>
                </c:pt>
                <c:pt idx="11">
                  <c:v>816.18445980000013</c:v>
                </c:pt>
                <c:pt idx="12">
                  <c:v>877.60812219000002</c:v>
                </c:pt>
                <c:pt idx="13">
                  <c:v>884.94116020000001</c:v>
                </c:pt>
                <c:pt idx="14">
                  <c:v>1000.364199651</c:v>
                </c:pt>
                <c:pt idx="15">
                  <c:v>1022.2913205299997</c:v>
                </c:pt>
                <c:pt idx="16">
                  <c:v>1039.4190527299997</c:v>
                </c:pt>
                <c:pt idx="17">
                  <c:v>1074.2325688299998</c:v>
                </c:pt>
                <c:pt idx="18">
                  <c:v>1193.7030679899999</c:v>
                </c:pt>
                <c:pt idx="19">
                  <c:v>1176.3436359100001</c:v>
                </c:pt>
                <c:pt idx="20">
                  <c:v>986.58527310999978</c:v>
                </c:pt>
                <c:pt idx="21">
                  <c:v>1100.5553590000002</c:v>
                </c:pt>
                <c:pt idx="22">
                  <c:v>1224.7405026134306</c:v>
                </c:pt>
                <c:pt idx="23">
                  <c:v>1289.564558095261</c:v>
                </c:pt>
                <c:pt idx="24">
                  <c:v>1356.6039022249129</c:v>
                </c:pt>
                <c:pt idx="25">
                  <c:v>1426.7620831950669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7-479B-8F76-03FCDA961618}"/>
            </c:ext>
          </c:extLst>
        </c:ser>
        <c:ser>
          <c:idx val="2"/>
          <c:order val="2"/>
          <c:tx>
            <c:strRef>
              <c:f>'Total Revenue and Grants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 and Grants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 and Grants Yearly'!$C$2:$C$27</c:f>
              <c:numCache>
                <c:formatCode>0.000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1100.5553590000002</c:v>
                </c:pt>
                <c:pt idx="22">
                  <c:v>1101.0114206274015</c:v>
                </c:pt>
                <c:pt idx="23">
                  <c:v>1165.9218551402457</c:v>
                </c:pt>
                <c:pt idx="24">
                  <c:v>1231.7965590643082</c:v>
                </c:pt>
                <c:pt idx="25">
                  <c:v>1300.3546701482462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7-479B-8F76-03FCDA961618}"/>
            </c:ext>
          </c:extLst>
        </c:ser>
        <c:ser>
          <c:idx val="3"/>
          <c:order val="3"/>
          <c:tx>
            <c:strRef>
              <c:f>'Total Revenue and Grants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 and Grants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 and Grants Yearly'!$D$2:$D$27</c:f>
              <c:numCache>
                <c:formatCode>0.000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1100.5553590000002</c:v>
                </c:pt>
                <c:pt idx="22">
                  <c:v>1348.4695845994597</c:v>
                </c:pt>
                <c:pt idx="23">
                  <c:v>1413.2072610502762</c:v>
                </c:pt>
                <c:pt idx="24">
                  <c:v>1481.4112453855175</c:v>
                </c:pt>
                <c:pt idx="25">
                  <c:v>1553.1694962418876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7-479B-8F76-03FCDA961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66575"/>
        <c:axId val="215766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Revenue and Grants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'Total Revenue and Grants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 Revenue and Grants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107-479B-8F76-03FCDA961618}"/>
                  </c:ext>
                </c:extLst>
              </c15:ser>
            </c15:filteredLineSeries>
          </c:ext>
        </c:extLst>
      </c:lineChart>
      <c:catAx>
        <c:axId val="2157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991"/>
        <c:crosses val="autoZero"/>
        <c:auto val="1"/>
        <c:lblAlgn val="ctr"/>
        <c:lblOffset val="100"/>
        <c:noMultiLvlLbl val="0"/>
      </c:catAx>
      <c:valAx>
        <c:axId val="215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Expenditure Current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'Expenditure Current Yearly'!$B$1</c:f>
              <c:strCache>
                <c:ptCount val="1"/>
                <c:pt idx="0">
                  <c:v>Expenditure Current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'Expenditure Current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'Expenditure Current Yearly'!$B$2:$B$27</c:f>
              <c:numCache>
                <c:formatCode>0.000</c:formatCode>
                <c:ptCount val="26"/>
                <c:pt idx="0">
                  <c:v>308.36500000000001</c:v>
                </c:pt>
                <c:pt idx="1">
                  <c:v>333.66499999999996</c:v>
                </c:pt>
                <c:pt idx="2">
                  <c:v>333.44300000000004</c:v>
                </c:pt>
                <c:pt idx="3">
                  <c:v>421.82199999999995</c:v>
                </c:pt>
                <c:pt idx="4">
                  <c:v>467.68400000000008</c:v>
                </c:pt>
                <c:pt idx="5">
                  <c:v>561.15100000000007</c:v>
                </c:pt>
                <c:pt idx="6">
                  <c:v>550.83300000000008</c:v>
                </c:pt>
                <c:pt idx="7">
                  <c:v>636.11899999999991</c:v>
                </c:pt>
                <c:pt idx="8">
                  <c:v>617.85900000000004</c:v>
                </c:pt>
                <c:pt idx="9">
                  <c:v>662.06571777000011</c:v>
                </c:pt>
                <c:pt idx="10">
                  <c:v>682.7342226999998</c:v>
                </c:pt>
                <c:pt idx="11">
                  <c:v>717.37962724332453</c:v>
                </c:pt>
                <c:pt idx="12">
                  <c:v>740.84018700999991</c:v>
                </c:pt>
                <c:pt idx="13">
                  <c:v>743.62251662000006</c:v>
                </c:pt>
                <c:pt idx="14">
                  <c:v>817.57029699999998</c:v>
                </c:pt>
                <c:pt idx="15">
                  <c:v>893.99033670000017</c:v>
                </c:pt>
                <c:pt idx="16">
                  <c:v>950.94175564000011</c:v>
                </c:pt>
                <c:pt idx="17">
                  <c:v>1005.8275970499998</c:v>
                </c:pt>
                <c:pt idx="18">
                  <c:v>1052.8508957189663</c:v>
                </c:pt>
                <c:pt idx="19">
                  <c:v>1084.5036878800001</c:v>
                </c:pt>
                <c:pt idx="20">
                  <c:v>1007.37851484</c:v>
                </c:pt>
                <c:pt idx="21">
                  <c:v>933.91422257000011</c:v>
                </c:pt>
                <c:pt idx="22">
                  <c:v>948.26605525757611</c:v>
                </c:pt>
                <c:pt idx="23">
                  <c:v>986.58864716687549</c:v>
                </c:pt>
                <c:pt idx="24">
                  <c:v>1032.5818080236663</c:v>
                </c:pt>
                <c:pt idx="25">
                  <c:v>1083.2419037521072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B-4406-ACFB-7FAACEE377A2}"/>
            </c:ext>
          </c:extLst>
        </c:ser>
        <c:ser>
          <c:idx val="2"/>
          <c:order val="2"/>
          <c:tx>
            <c:strRef>
              <c:f>'Expenditure Current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'Expenditure Current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'Expenditure Current Yearly'!$C$2:$C$27</c:f>
              <c:numCache>
                <c:formatCode>0.000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933.91422257000011</c:v>
                </c:pt>
                <c:pt idx="22">
                  <c:v>829.55799264976793</c:v>
                </c:pt>
                <c:pt idx="23">
                  <c:v>873.64956673384211</c:v>
                </c:pt>
                <c:pt idx="24">
                  <c:v>925.68131969976821</c:v>
                </c:pt>
                <c:pt idx="25">
                  <c:v>983.83564042246985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B-4406-ACFB-7FAACEE377A2}"/>
            </c:ext>
          </c:extLst>
        </c:ser>
        <c:ser>
          <c:idx val="3"/>
          <c:order val="3"/>
          <c:tx>
            <c:strRef>
              <c:f>'Expenditure Current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'Expenditure Current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'Expenditure Current Yearly'!$D$2:$D$27</c:f>
              <c:numCache>
                <c:formatCode>0.000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933.91422257000011</c:v>
                </c:pt>
                <c:pt idx="22">
                  <c:v>1066.9741178653844</c:v>
                </c:pt>
                <c:pt idx="23">
                  <c:v>1099.5277275999088</c:v>
                </c:pt>
                <c:pt idx="24">
                  <c:v>1139.4822963475644</c:v>
                </c:pt>
                <c:pt idx="25">
                  <c:v>1182.6481670817445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B-4406-ACFB-7FAACEE3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66575"/>
        <c:axId val="215766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'Expenditure Current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'Expenditure Current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'Expenditure Current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F7B-4406-ACFB-7FAACEE377A2}"/>
                  </c:ext>
                </c:extLst>
              </c15:ser>
            </c15:filteredLineSeries>
          </c:ext>
        </c:extLst>
      </c:lineChart>
      <c:catAx>
        <c:axId val="2157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991"/>
        <c:crosses val="autoZero"/>
        <c:auto val="1"/>
        <c:lblAlgn val="ctr"/>
        <c:lblOffset val="100"/>
        <c:noMultiLvlLbl val="0"/>
      </c:catAx>
      <c:valAx>
        <c:axId val="215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Total Expenditure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 Total Expenditure Yearly'!$B$1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Total Expenditure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 Total Expenditure Yearly'!$B$2:$B$27</c:f>
              <c:numCache>
                <c:formatCode>0.000</c:formatCode>
                <c:ptCount val="26"/>
                <c:pt idx="0">
                  <c:v>541.71800000000007</c:v>
                </c:pt>
                <c:pt idx="1">
                  <c:v>589.16600000000005</c:v>
                </c:pt>
                <c:pt idx="2">
                  <c:v>593.75200000000007</c:v>
                </c:pt>
                <c:pt idx="3">
                  <c:v>627.47</c:v>
                </c:pt>
                <c:pt idx="4">
                  <c:v>647.3130000000001</c:v>
                </c:pt>
                <c:pt idx="5">
                  <c:v>684.23900000000026</c:v>
                </c:pt>
                <c:pt idx="6">
                  <c:v>648.57799999999986</c:v>
                </c:pt>
                <c:pt idx="7">
                  <c:v>796.505</c:v>
                </c:pt>
                <c:pt idx="8">
                  <c:v>759.46199999999999</c:v>
                </c:pt>
                <c:pt idx="9">
                  <c:v>775.39628517000006</c:v>
                </c:pt>
                <c:pt idx="10">
                  <c:v>815.86431811</c:v>
                </c:pt>
                <c:pt idx="11">
                  <c:v>839.09397344332456</c:v>
                </c:pt>
                <c:pt idx="12">
                  <c:v>902.73986954999987</c:v>
                </c:pt>
                <c:pt idx="13">
                  <c:v>922.11267819</c:v>
                </c:pt>
                <c:pt idx="14">
                  <c:v>1099.11804871</c:v>
                </c:pt>
                <c:pt idx="15">
                  <c:v>1298.5932168899999</c:v>
                </c:pt>
                <c:pt idx="16">
                  <c:v>1158.48683035</c:v>
                </c:pt>
                <c:pt idx="17">
                  <c:v>1177.5957895600002</c:v>
                </c:pt>
                <c:pt idx="18">
                  <c:v>1221.2759383789662</c:v>
                </c:pt>
                <c:pt idx="19">
                  <c:v>1306.6698483599998</c:v>
                </c:pt>
                <c:pt idx="20">
                  <c:v>1352.5125869199999</c:v>
                </c:pt>
                <c:pt idx="21">
                  <c:v>1168.0612693</c:v>
                </c:pt>
                <c:pt idx="22">
                  <c:v>1216.6043675277906</c:v>
                </c:pt>
                <c:pt idx="23">
                  <c:v>1259.7856649722946</c:v>
                </c:pt>
                <c:pt idx="24">
                  <c:v>1306.4581192773167</c:v>
                </c:pt>
                <c:pt idx="25">
                  <c:v>1358.8556517981892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3-4620-95BB-63D9F3D78CC6}"/>
            </c:ext>
          </c:extLst>
        </c:ser>
        <c:ser>
          <c:idx val="2"/>
          <c:order val="2"/>
          <c:tx>
            <c:strRef>
              <c:f>' Total Expenditure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Total Expenditure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 Total Expenditure Yearly'!$C$2:$C$27</c:f>
              <c:numCache>
                <c:formatCode>0.000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1168.0612693</c:v>
                </c:pt>
                <c:pt idx="22">
                  <c:v>1085.5753179981546</c:v>
                </c:pt>
                <c:pt idx="23">
                  <c:v>1131.2319373688676</c:v>
                </c:pt>
                <c:pt idx="24">
                  <c:v>1179.5244630599195</c:v>
                </c:pt>
                <c:pt idx="25">
                  <c:v>1234.0431527813473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3-4620-95BB-63D9F3D78CC6}"/>
            </c:ext>
          </c:extLst>
        </c:ser>
        <c:ser>
          <c:idx val="3"/>
          <c:order val="3"/>
          <c:tx>
            <c:strRef>
              <c:f>' Total Expenditure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Total Expenditure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 Total Expenditure Yearly'!$D$2:$D$27</c:f>
              <c:numCache>
                <c:formatCode>0.000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1168.0612693</c:v>
                </c:pt>
                <c:pt idx="22">
                  <c:v>1347.6334170574266</c:v>
                </c:pt>
                <c:pt idx="23">
                  <c:v>1388.3393925757216</c:v>
                </c:pt>
                <c:pt idx="24">
                  <c:v>1433.3917754947138</c:v>
                </c:pt>
                <c:pt idx="25">
                  <c:v>1483.6681508150311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A3-4620-95BB-63D9F3D78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66575"/>
        <c:axId val="215766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Total Expenditure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 Total Expenditure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Total Expenditure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FA3-4620-95BB-63D9F3D78CC6}"/>
                  </c:ext>
                </c:extLst>
              </c15:ser>
            </c15:filteredLineSeries>
          </c:ext>
        </c:extLst>
      </c:lineChart>
      <c:catAx>
        <c:axId val="2157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991"/>
        <c:crosses val="autoZero"/>
        <c:auto val="1"/>
        <c:lblAlgn val="ctr"/>
        <c:lblOffset val="100"/>
        <c:noMultiLvlLbl val="0"/>
      </c:catAx>
      <c:valAx>
        <c:axId val="215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17500</xdr:rowOff>
    </xdr:from>
    <xdr:to>
      <xdr:col>14</xdr:col>
      <xdr:colOff>563307</xdr:colOff>
      <xdr:row>21</xdr:row>
      <xdr:rowOff>163870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07793-A1CC-4A2D-A660-D3892F685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17500</xdr:rowOff>
    </xdr:from>
    <xdr:to>
      <xdr:col>14</xdr:col>
      <xdr:colOff>563307</xdr:colOff>
      <xdr:row>21</xdr:row>
      <xdr:rowOff>163870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7AC1C-21C1-4CCB-B0EE-D02E98A52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17500</xdr:rowOff>
    </xdr:from>
    <xdr:to>
      <xdr:col>14</xdr:col>
      <xdr:colOff>563307</xdr:colOff>
      <xdr:row>21</xdr:row>
      <xdr:rowOff>163870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D5EA1-2E71-42E7-BA4A-A21034A59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5005</xdr:colOff>
      <xdr:row>4</xdr:row>
      <xdr:rowOff>17499</xdr:rowOff>
    </xdr:from>
    <xdr:to>
      <xdr:col>14</xdr:col>
      <xdr:colOff>600075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87670-F465-08E8-B1B6-0389FF53C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100012</xdr:rowOff>
    </xdr:from>
    <xdr:to>
      <xdr:col>13</xdr:col>
      <xdr:colOff>514350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F859E-4332-7147-1A15-8B345E4FB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100012</xdr:rowOff>
    </xdr:from>
    <xdr:to>
      <xdr:col>13</xdr:col>
      <xdr:colOff>514350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10072-72D3-45BE-A9AB-ED25694A3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100012</xdr:rowOff>
    </xdr:from>
    <xdr:to>
      <xdr:col>13</xdr:col>
      <xdr:colOff>514350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D1946-EFA7-428B-AB8F-C4E3C81D3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100012</xdr:rowOff>
    </xdr:from>
    <xdr:to>
      <xdr:col>13</xdr:col>
      <xdr:colOff>514350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C536F-A56C-4E12-A78A-92C0AF4E3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B4B5-1BE8-4F17-BBE0-77B710584B11}">
  <dimension ref="A1:K125"/>
  <sheetViews>
    <sheetView zoomScaleNormal="100" workbookViewId="0">
      <selection activeCell="B92" sqref="B92:C125"/>
    </sheetView>
  </sheetViews>
  <sheetFormatPr defaultColWidth="9.125" defaultRowHeight="14.3" x14ac:dyDescent="0.25"/>
  <cols>
    <col min="1" max="1" width="8.125" style="2" bestFit="1" customWidth="1"/>
    <col min="2" max="2" width="34.125" style="11" bestFit="1" customWidth="1"/>
    <col min="3" max="5" width="20" style="11" bestFit="1" customWidth="1"/>
    <col min="6" max="16384" width="9.125" style="2"/>
  </cols>
  <sheetData>
    <row r="1" spans="1:11" x14ac:dyDescent="0.25">
      <c r="A1" s="1" t="s">
        <v>2</v>
      </c>
      <c r="B1" s="5" t="s">
        <v>108</v>
      </c>
      <c r="C1" s="5" t="s">
        <v>109</v>
      </c>
      <c r="D1" s="6" t="s">
        <v>0</v>
      </c>
      <c r="E1" s="6" t="s">
        <v>1</v>
      </c>
    </row>
    <row r="2" spans="1:11" x14ac:dyDescent="0.25">
      <c r="A2" s="3" t="s">
        <v>3</v>
      </c>
      <c r="B2" s="7">
        <v>106.54600000000005</v>
      </c>
      <c r="C2" s="7">
        <v>628.85799999999995</v>
      </c>
      <c r="D2" s="7" t="e">
        <v>#N/A</v>
      </c>
      <c r="E2" s="7" t="e">
        <v>#N/A</v>
      </c>
    </row>
    <row r="3" spans="1:11" x14ac:dyDescent="0.25">
      <c r="A3" s="3" t="s">
        <v>4</v>
      </c>
      <c r="B3" s="7">
        <v>81.504000000000033</v>
      </c>
      <c r="C3" s="7">
        <v>547.76000000000022</v>
      </c>
      <c r="D3" s="7" t="e">
        <v>#N/A</v>
      </c>
      <c r="E3" s="7" t="e">
        <v>#N/A</v>
      </c>
      <c r="J3" s="12" t="s">
        <v>107</v>
      </c>
      <c r="K3" s="13">
        <v>-388.71559999999999</v>
      </c>
    </row>
    <row r="4" spans="1:11" x14ac:dyDescent="0.25">
      <c r="A4" s="3" t="s">
        <v>5</v>
      </c>
      <c r="B4" s="7">
        <v>82.832000000000008</v>
      </c>
      <c r="C4" s="7">
        <v>460.26599999999979</v>
      </c>
      <c r="D4" s="7" t="e">
        <v>#N/A</v>
      </c>
      <c r="E4" s="7" t="e">
        <v>#N/A</v>
      </c>
    </row>
    <row r="5" spans="1:11" x14ac:dyDescent="0.25">
      <c r="A5" s="3" t="s">
        <v>6</v>
      </c>
      <c r="B5" s="7">
        <v>78.911999999999978</v>
      </c>
      <c r="C5" s="7">
        <v>607.53800000000001</v>
      </c>
      <c r="D5" s="7" t="e">
        <v>#N/A</v>
      </c>
      <c r="E5" s="7" t="e">
        <v>#N/A</v>
      </c>
    </row>
    <row r="6" spans="1:11" x14ac:dyDescent="0.25">
      <c r="A6" s="3" t="s">
        <v>7</v>
      </c>
      <c r="B6" s="7">
        <v>95.540999999999983</v>
      </c>
      <c r="C6" s="7">
        <v>626.04899999999975</v>
      </c>
      <c r="D6" s="7" t="e">
        <v>#N/A</v>
      </c>
      <c r="E6" s="7" t="e">
        <v>#N/A</v>
      </c>
    </row>
    <row r="7" spans="1:11" x14ac:dyDescent="0.25">
      <c r="A7" s="3" t="s">
        <v>8</v>
      </c>
      <c r="B7" s="7">
        <v>92.420999999999992</v>
      </c>
      <c r="C7" s="7">
        <v>603.12599999999998</v>
      </c>
      <c r="D7" s="7" t="e">
        <v>#N/A</v>
      </c>
      <c r="E7" s="7" t="e">
        <v>#N/A</v>
      </c>
    </row>
    <row r="8" spans="1:11" x14ac:dyDescent="0.25">
      <c r="A8" s="3" t="s">
        <v>9</v>
      </c>
      <c r="B8" s="7">
        <v>87.825999999999965</v>
      </c>
      <c r="C8" s="7">
        <v>507.62699999999995</v>
      </c>
      <c r="D8" s="7" t="e">
        <v>#N/A</v>
      </c>
      <c r="E8" s="7" t="e">
        <v>#N/A</v>
      </c>
    </row>
    <row r="9" spans="1:11" x14ac:dyDescent="0.25">
      <c r="A9" s="3" t="s">
        <v>10</v>
      </c>
      <c r="B9" s="7">
        <v>96.265000000000015</v>
      </c>
      <c r="C9" s="7">
        <v>591.54300000000001</v>
      </c>
      <c r="D9" s="7" t="e">
        <v>#N/A</v>
      </c>
      <c r="E9" s="7" t="e">
        <v>#N/A</v>
      </c>
    </row>
    <row r="10" spans="1:11" x14ac:dyDescent="0.25">
      <c r="A10" s="3" t="s">
        <v>11</v>
      </c>
      <c r="B10" s="7">
        <v>125.86100000000005</v>
      </c>
      <c r="C10" s="7">
        <v>659.77199999999982</v>
      </c>
      <c r="D10" s="7" t="e">
        <v>#N/A</v>
      </c>
      <c r="E10" s="7" t="e">
        <v>#N/A</v>
      </c>
    </row>
    <row r="11" spans="1:11" x14ac:dyDescent="0.25">
      <c r="A11" s="3" t="s">
        <v>12</v>
      </c>
      <c r="B11" s="7">
        <v>99.787999999999997</v>
      </c>
      <c r="C11" s="7">
        <v>627.21800000000019</v>
      </c>
      <c r="D11" s="7" t="e">
        <v>#N/A</v>
      </c>
      <c r="E11" s="7" t="e">
        <v>#N/A</v>
      </c>
    </row>
    <row r="12" spans="1:11" x14ac:dyDescent="0.25">
      <c r="A12" s="3" t="s">
        <v>13</v>
      </c>
      <c r="B12" s="7">
        <v>98.475999999999985</v>
      </c>
      <c r="C12" s="7">
        <v>535.29599999999982</v>
      </c>
      <c r="D12" s="7" t="e">
        <v>#N/A</v>
      </c>
      <c r="E12" s="7" t="e">
        <v>#N/A</v>
      </c>
    </row>
    <row r="13" spans="1:11" x14ac:dyDescent="0.25">
      <c r="A13" s="3" t="s">
        <v>14</v>
      </c>
      <c r="B13" s="7">
        <v>101.63200000000003</v>
      </c>
      <c r="C13" s="7">
        <v>655.42599999999982</v>
      </c>
      <c r="D13" s="7" t="e">
        <v>#N/A</v>
      </c>
      <c r="E13" s="7" t="e">
        <v>#N/A</v>
      </c>
    </row>
    <row r="14" spans="1:11" x14ac:dyDescent="0.25">
      <c r="A14" s="3" t="s">
        <v>15</v>
      </c>
      <c r="B14" s="7">
        <v>111.76999999999995</v>
      </c>
      <c r="C14" s="7">
        <v>718.18900000000031</v>
      </c>
      <c r="D14" s="7" t="e">
        <v>#N/A</v>
      </c>
      <c r="E14" s="7" t="e">
        <v>#N/A</v>
      </c>
    </row>
    <row r="15" spans="1:11" x14ac:dyDescent="0.25">
      <c r="A15" s="3" t="s">
        <v>16</v>
      </c>
      <c r="B15" s="7">
        <v>100.99400000000001</v>
      </c>
      <c r="C15" s="7">
        <v>661.15100000000029</v>
      </c>
      <c r="D15" s="7" t="e">
        <v>#N/A</v>
      </c>
      <c r="E15" s="7" t="e">
        <v>#N/A</v>
      </c>
    </row>
    <row r="16" spans="1:11" x14ac:dyDescent="0.25">
      <c r="A16" s="3" t="s">
        <v>17</v>
      </c>
      <c r="B16" s="7">
        <v>104.18700000000001</v>
      </c>
      <c r="C16" s="7">
        <v>563.19100000000003</v>
      </c>
      <c r="D16" s="7" t="e">
        <v>#N/A</v>
      </c>
      <c r="E16" s="7" t="e">
        <v>#N/A</v>
      </c>
    </row>
    <row r="17" spans="1:5" x14ac:dyDescent="0.25">
      <c r="A17" s="3" t="s">
        <v>18</v>
      </c>
      <c r="B17" s="7">
        <v>104.87099999999998</v>
      </c>
      <c r="C17" s="7">
        <v>667.15499999999997</v>
      </c>
      <c r="D17" s="7" t="e">
        <v>#N/A</v>
      </c>
      <c r="E17" s="7" t="e">
        <v>#N/A</v>
      </c>
    </row>
    <row r="18" spans="1:5" x14ac:dyDescent="0.25">
      <c r="A18" s="3" t="s">
        <v>19</v>
      </c>
      <c r="B18" s="7">
        <v>123.31899999999995</v>
      </c>
      <c r="C18" s="7">
        <v>762.39999999999975</v>
      </c>
      <c r="D18" s="7" t="e">
        <v>#N/A</v>
      </c>
      <c r="E18" s="7" t="e">
        <v>#N/A</v>
      </c>
    </row>
    <row r="19" spans="1:5" x14ac:dyDescent="0.25">
      <c r="A19" s="3" t="s">
        <v>20</v>
      </c>
      <c r="B19" s="7">
        <v>110.58500000000001</v>
      </c>
      <c r="C19" s="7">
        <v>711.36</v>
      </c>
      <c r="D19" s="7" t="e">
        <v>#N/A</v>
      </c>
      <c r="E19" s="7" t="e">
        <v>#N/A</v>
      </c>
    </row>
    <row r="20" spans="1:5" x14ac:dyDescent="0.25">
      <c r="A20" s="3" t="s">
        <v>21</v>
      </c>
      <c r="B20" s="7">
        <v>118.92500000000003</v>
      </c>
      <c r="C20" s="7">
        <v>592.40000000000009</v>
      </c>
      <c r="D20" s="7" t="e">
        <v>#N/A</v>
      </c>
      <c r="E20" s="7" t="e">
        <v>#N/A</v>
      </c>
    </row>
    <row r="21" spans="1:5" x14ac:dyDescent="0.25">
      <c r="A21" s="3" t="s">
        <v>22</v>
      </c>
      <c r="B21" s="7">
        <v>109.16399999999997</v>
      </c>
      <c r="C21" s="7">
        <v>699.43999999999994</v>
      </c>
      <c r="D21" s="7" t="e">
        <v>#N/A</v>
      </c>
      <c r="E21" s="7" t="e">
        <v>#N/A</v>
      </c>
    </row>
    <row r="22" spans="1:5" x14ac:dyDescent="0.25">
      <c r="A22" s="3" t="s">
        <v>23</v>
      </c>
      <c r="B22" s="7">
        <v>117.55400000000004</v>
      </c>
      <c r="C22" s="7">
        <v>827.50999999999988</v>
      </c>
      <c r="D22" s="7" t="e">
        <v>#N/A</v>
      </c>
      <c r="E22" s="7" t="e">
        <v>#N/A</v>
      </c>
    </row>
    <row r="23" spans="1:5" x14ac:dyDescent="0.25">
      <c r="A23" s="3" t="s">
        <v>24</v>
      </c>
      <c r="B23" s="8">
        <v>130.97300000000001</v>
      </c>
      <c r="C23" s="8">
        <v>748.577</v>
      </c>
      <c r="D23" s="7" t="e">
        <v>#N/A</v>
      </c>
      <c r="E23" s="7" t="e">
        <v>#N/A</v>
      </c>
    </row>
    <row r="24" spans="1:5" x14ac:dyDescent="0.25">
      <c r="A24" s="3" t="s">
        <v>25</v>
      </c>
      <c r="B24" s="8">
        <v>128.565</v>
      </c>
      <c r="C24" s="8">
        <v>615.52799999999991</v>
      </c>
      <c r="D24" s="7" t="e">
        <v>#N/A</v>
      </c>
      <c r="E24" s="7" t="e">
        <v>#N/A</v>
      </c>
    </row>
    <row r="25" spans="1:5" x14ac:dyDescent="0.25">
      <c r="A25" s="3" t="s">
        <v>26</v>
      </c>
      <c r="B25" s="8">
        <v>134.37800000000001</v>
      </c>
      <c r="C25" s="8">
        <v>745.42299999999989</v>
      </c>
      <c r="D25" s="7" t="e">
        <v>#N/A</v>
      </c>
      <c r="E25" s="7" t="e">
        <v>#N/A</v>
      </c>
    </row>
    <row r="26" spans="1:5" x14ac:dyDescent="0.25">
      <c r="A26" s="3" t="s">
        <v>27</v>
      </c>
      <c r="B26" s="8">
        <v>135.904</v>
      </c>
      <c r="C26" s="8">
        <v>865.76200000000006</v>
      </c>
      <c r="D26" s="7" t="e">
        <v>#N/A</v>
      </c>
      <c r="E26" s="7" t="e">
        <v>#N/A</v>
      </c>
    </row>
    <row r="27" spans="1:5" x14ac:dyDescent="0.25">
      <c r="A27" s="3" t="s">
        <v>28</v>
      </c>
      <c r="B27" s="7">
        <v>138.42400000000006</v>
      </c>
      <c r="C27" s="7">
        <v>806.76600000000008</v>
      </c>
      <c r="D27" s="7" t="e">
        <v>#N/A</v>
      </c>
      <c r="E27" s="7" t="e">
        <v>#N/A</v>
      </c>
    </row>
    <row r="28" spans="1:5" x14ac:dyDescent="0.25">
      <c r="A28" s="3" t="s">
        <v>29</v>
      </c>
      <c r="B28" s="7">
        <v>140.78799999999998</v>
      </c>
      <c r="C28" s="7">
        <v>706.2320000000002</v>
      </c>
      <c r="D28" s="7" t="e">
        <v>#N/A</v>
      </c>
      <c r="E28" s="7" t="e">
        <v>#N/A</v>
      </c>
    </row>
    <row r="29" spans="1:5" x14ac:dyDescent="0.25">
      <c r="A29" s="3" t="s">
        <v>30</v>
      </c>
      <c r="B29" s="7">
        <v>150.83300000000003</v>
      </c>
      <c r="C29" s="7">
        <v>798.68199999999979</v>
      </c>
      <c r="D29" s="7" t="e">
        <v>#N/A</v>
      </c>
      <c r="E29" s="7" t="e">
        <v>#N/A</v>
      </c>
    </row>
    <row r="30" spans="1:5" x14ac:dyDescent="0.25">
      <c r="A30" s="3" t="s">
        <v>31</v>
      </c>
      <c r="B30" s="7">
        <v>156.41999999999993</v>
      </c>
      <c r="C30" s="7">
        <v>913.76299999999969</v>
      </c>
      <c r="D30" s="7" t="e">
        <v>#N/A</v>
      </c>
      <c r="E30" s="7" t="e">
        <v>#N/A</v>
      </c>
    </row>
    <row r="31" spans="1:5" x14ac:dyDescent="0.25">
      <c r="A31" s="3" t="s">
        <v>32</v>
      </c>
      <c r="B31" s="7">
        <v>180.51800000000003</v>
      </c>
      <c r="C31" s="7">
        <v>872.37799999999982</v>
      </c>
      <c r="D31" s="7" t="e">
        <v>#N/A</v>
      </c>
      <c r="E31" s="7" t="e">
        <v>#N/A</v>
      </c>
    </row>
    <row r="32" spans="1:5" x14ac:dyDescent="0.25">
      <c r="A32" s="3" t="s">
        <v>33</v>
      </c>
      <c r="B32" s="7">
        <v>157.43100000000001</v>
      </c>
      <c r="C32" s="7">
        <v>757.65699999999958</v>
      </c>
      <c r="D32" s="7" t="e">
        <v>#N/A</v>
      </c>
      <c r="E32" s="7" t="e">
        <v>#N/A</v>
      </c>
    </row>
    <row r="33" spans="1:5" x14ac:dyDescent="0.25">
      <c r="A33" s="3" t="s">
        <v>34</v>
      </c>
      <c r="B33" s="7">
        <v>157.09600000000003</v>
      </c>
      <c r="C33" s="7">
        <v>852.88699999999994</v>
      </c>
      <c r="D33" s="7" t="e">
        <v>#N/A</v>
      </c>
      <c r="E33" s="7" t="e">
        <v>#N/A</v>
      </c>
    </row>
    <row r="34" spans="1:5" x14ac:dyDescent="0.25">
      <c r="A34" s="3" t="s">
        <v>35</v>
      </c>
      <c r="B34" s="7">
        <v>177.25399999999999</v>
      </c>
      <c r="C34" s="7">
        <v>922.3</v>
      </c>
      <c r="D34" s="7" t="e">
        <v>#N/A</v>
      </c>
      <c r="E34" s="7" t="e">
        <v>#N/A</v>
      </c>
    </row>
    <row r="35" spans="1:5" x14ac:dyDescent="0.25">
      <c r="A35" s="3" t="s">
        <v>36</v>
      </c>
      <c r="B35" s="7">
        <v>194.25899999999993</v>
      </c>
      <c r="C35" s="7">
        <v>898.47199999999975</v>
      </c>
      <c r="D35" s="7" t="e">
        <v>#N/A</v>
      </c>
      <c r="E35" s="7" t="e">
        <v>#N/A</v>
      </c>
    </row>
    <row r="36" spans="1:5" x14ac:dyDescent="0.25">
      <c r="A36" s="3" t="s">
        <v>37</v>
      </c>
      <c r="B36" s="7">
        <v>202.17600000000002</v>
      </c>
      <c r="C36" s="7">
        <v>779.88400000000013</v>
      </c>
      <c r="D36" s="7" t="e">
        <v>#N/A</v>
      </c>
      <c r="E36" s="7" t="e">
        <v>#N/A</v>
      </c>
    </row>
    <row r="37" spans="1:5" x14ac:dyDescent="0.25">
      <c r="A37" s="3" t="s">
        <v>38</v>
      </c>
      <c r="B37" s="7">
        <v>158.65500000000003</v>
      </c>
      <c r="C37" s="7">
        <v>856.79599999999982</v>
      </c>
      <c r="D37" s="7" t="e">
        <v>#N/A</v>
      </c>
      <c r="E37" s="7" t="e">
        <v>#N/A</v>
      </c>
    </row>
    <row r="38" spans="1:5" x14ac:dyDescent="0.25">
      <c r="A38" s="3" t="s">
        <v>39</v>
      </c>
      <c r="B38" s="7">
        <v>157.51169928000004</v>
      </c>
      <c r="C38" s="7">
        <v>873.45</v>
      </c>
      <c r="D38" s="7" t="e">
        <v>#N/A</v>
      </c>
      <c r="E38" s="7" t="e">
        <v>#N/A</v>
      </c>
    </row>
    <row r="39" spans="1:5" x14ac:dyDescent="0.25">
      <c r="A39" s="3" t="s">
        <v>40</v>
      </c>
      <c r="B39" s="7">
        <v>169.68681117999995</v>
      </c>
      <c r="C39" s="7">
        <v>871.92000000000007</v>
      </c>
      <c r="D39" s="7" t="e">
        <v>#N/A</v>
      </c>
      <c r="E39" s="7" t="e">
        <v>#N/A</v>
      </c>
    </row>
    <row r="40" spans="1:5" x14ac:dyDescent="0.25">
      <c r="A40" s="3" t="s">
        <v>41</v>
      </c>
      <c r="B40" s="7">
        <v>168.90864814000003</v>
      </c>
      <c r="C40" s="7">
        <v>755.63999999999965</v>
      </c>
      <c r="D40" s="7" t="e">
        <v>#N/A</v>
      </c>
      <c r="E40" s="7" t="e">
        <v>#N/A</v>
      </c>
    </row>
    <row r="41" spans="1:5" x14ac:dyDescent="0.25">
      <c r="A41" s="3" t="s">
        <v>42</v>
      </c>
      <c r="B41" s="7">
        <v>164.16701338000004</v>
      </c>
      <c r="C41" s="7">
        <v>866.34000000000026</v>
      </c>
      <c r="D41" s="7" t="e">
        <v>#N/A</v>
      </c>
      <c r="E41" s="7" t="e">
        <v>#N/A</v>
      </c>
    </row>
    <row r="42" spans="1:5" x14ac:dyDescent="0.25">
      <c r="A42" s="3" t="s">
        <v>43</v>
      </c>
      <c r="B42" s="7">
        <v>193.96968968000007</v>
      </c>
      <c r="C42" s="7">
        <v>928.83200000000033</v>
      </c>
      <c r="D42" s="7" t="e">
        <v>#N/A</v>
      </c>
      <c r="E42" s="7" t="e">
        <v>#N/A</v>
      </c>
    </row>
    <row r="43" spans="1:5" x14ac:dyDescent="0.25">
      <c r="A43" s="3" t="s">
        <v>44</v>
      </c>
      <c r="B43" s="7">
        <v>195.46830254999995</v>
      </c>
      <c r="C43" s="7">
        <v>887.98400000000026</v>
      </c>
      <c r="D43" s="7" t="e">
        <v>#N/A</v>
      </c>
      <c r="E43" s="7" t="e">
        <v>#N/A</v>
      </c>
    </row>
    <row r="44" spans="1:5" x14ac:dyDescent="0.25">
      <c r="A44" s="3" t="s">
        <v>45</v>
      </c>
      <c r="B44" s="7">
        <v>176.13721442488068</v>
      </c>
      <c r="C44" s="7">
        <v>768.6600000000002</v>
      </c>
      <c r="D44" s="7" t="e">
        <v>#N/A</v>
      </c>
      <c r="E44" s="7" t="e">
        <v>#N/A</v>
      </c>
    </row>
    <row r="45" spans="1:5" x14ac:dyDescent="0.25">
      <c r="A45" s="3" t="s">
        <v>46</v>
      </c>
      <c r="B45" s="7">
        <v>188.19294316000006</v>
      </c>
      <c r="C45" s="7">
        <v>899.94399999999996</v>
      </c>
      <c r="D45" s="7" t="e">
        <v>#N/A</v>
      </c>
      <c r="E45" s="7" t="e">
        <v>#N/A</v>
      </c>
    </row>
    <row r="46" spans="1:5" x14ac:dyDescent="0.25">
      <c r="A46" s="3" t="s">
        <v>47</v>
      </c>
      <c r="B46" s="7">
        <v>206.35791264000002</v>
      </c>
      <c r="C46" s="7">
        <v>993.11999999999989</v>
      </c>
      <c r="D46" s="7" t="e">
        <v>#N/A</v>
      </c>
      <c r="E46" s="7" t="e">
        <v>#N/A</v>
      </c>
    </row>
    <row r="47" spans="1:5" x14ac:dyDescent="0.25">
      <c r="A47" s="3" t="s">
        <v>48</v>
      </c>
      <c r="B47" s="7">
        <v>188.59719268999996</v>
      </c>
      <c r="C47" s="7">
        <v>905.37599999999975</v>
      </c>
      <c r="D47" s="7" t="e">
        <v>#N/A</v>
      </c>
      <c r="E47" s="7" t="e">
        <v>#N/A</v>
      </c>
    </row>
    <row r="48" spans="1:5" x14ac:dyDescent="0.25">
      <c r="A48" s="3" t="s">
        <v>49</v>
      </c>
      <c r="B48" s="7">
        <v>200.44267808000004</v>
      </c>
      <c r="C48" s="7">
        <v>803.90399999999988</v>
      </c>
      <c r="D48" s="7" t="e">
        <v>#N/A</v>
      </c>
      <c r="E48" s="7" t="e">
        <v>#N/A</v>
      </c>
    </row>
    <row r="49" spans="1:5" x14ac:dyDescent="0.25">
      <c r="A49" s="3" t="s">
        <v>50</v>
      </c>
      <c r="B49" s="7">
        <v>191.5882928800001</v>
      </c>
      <c r="C49" s="7">
        <v>930.23999999999967</v>
      </c>
      <c r="D49" s="7" t="e">
        <v>#N/A</v>
      </c>
      <c r="E49" s="7" t="e">
        <v>#N/A</v>
      </c>
    </row>
    <row r="50" spans="1:5" x14ac:dyDescent="0.25">
      <c r="A50" s="3" t="s">
        <v>51</v>
      </c>
      <c r="B50" s="7">
        <v>215.2404041100001</v>
      </c>
      <c r="C50" s="7">
        <v>1047.8910000000001</v>
      </c>
      <c r="D50" s="7" t="e">
        <v>#N/A</v>
      </c>
      <c r="E50" s="7" t="e">
        <v>#N/A</v>
      </c>
    </row>
    <row r="51" spans="1:5" x14ac:dyDescent="0.25">
      <c r="A51" s="3" t="s">
        <v>52</v>
      </c>
      <c r="B51" s="7">
        <v>202.88877569000002</v>
      </c>
      <c r="C51" s="7">
        <v>958.36</v>
      </c>
      <c r="D51" s="7" t="e">
        <v>#N/A</v>
      </c>
      <c r="E51" s="7" t="e">
        <v>#N/A</v>
      </c>
    </row>
    <row r="52" spans="1:5" x14ac:dyDescent="0.25">
      <c r="A52" s="3" t="s">
        <v>53</v>
      </c>
      <c r="B52" s="7">
        <v>196.9361549600001</v>
      </c>
      <c r="C52" s="7">
        <v>823.04499999999985</v>
      </c>
      <c r="D52" s="7" t="e">
        <v>#N/A</v>
      </c>
      <c r="E52" s="7" t="e">
        <v>#N/A</v>
      </c>
    </row>
    <row r="53" spans="1:5" x14ac:dyDescent="0.25">
      <c r="A53" s="3" t="s">
        <v>54</v>
      </c>
      <c r="B53" s="7">
        <v>210.53618883999994</v>
      </c>
      <c r="C53" s="7">
        <v>982.70700000000033</v>
      </c>
      <c r="D53" s="7" t="e">
        <v>#N/A</v>
      </c>
      <c r="E53" s="7" t="e">
        <v>#N/A</v>
      </c>
    </row>
    <row r="54" spans="1:5" x14ac:dyDescent="0.25">
      <c r="A54" s="3" t="s">
        <v>55</v>
      </c>
      <c r="B54" s="7">
        <v>204.0006092400001</v>
      </c>
      <c r="C54" s="7">
        <v>1103.751</v>
      </c>
      <c r="D54" s="7" t="e">
        <v>#N/A</v>
      </c>
      <c r="E54" s="7" t="e">
        <v>#N/A</v>
      </c>
    </row>
    <row r="55" spans="1:5" x14ac:dyDescent="0.25">
      <c r="A55" s="3" t="s">
        <v>56</v>
      </c>
      <c r="B55" s="7">
        <v>226.29757847000005</v>
      </c>
      <c r="C55" s="7">
        <v>1018.4130000000004</v>
      </c>
      <c r="D55" s="7" t="e">
        <v>#N/A</v>
      </c>
      <c r="E55" s="7" t="e">
        <v>#N/A</v>
      </c>
    </row>
    <row r="56" spans="1:5" x14ac:dyDescent="0.25">
      <c r="A56" s="3" t="s">
        <v>57</v>
      </c>
      <c r="B56" s="7">
        <v>204.88880079999993</v>
      </c>
      <c r="C56" s="7">
        <v>900.60300000000007</v>
      </c>
      <c r="D56" s="7" t="e">
        <v>#N/A</v>
      </c>
      <c r="E56" s="7" t="e">
        <v>#N/A</v>
      </c>
    </row>
    <row r="57" spans="1:5" x14ac:dyDescent="0.25">
      <c r="A57" s="3" t="s">
        <v>58</v>
      </c>
      <c r="B57" s="7">
        <v>216.39340139000001</v>
      </c>
      <c r="C57" s="7">
        <v>1044.0540000000001</v>
      </c>
      <c r="D57" s="7" t="e">
        <v>#N/A</v>
      </c>
      <c r="E57" s="7" t="e">
        <v>#N/A</v>
      </c>
    </row>
    <row r="58" spans="1:5" x14ac:dyDescent="0.25">
      <c r="A58" s="3" t="s">
        <v>59</v>
      </c>
      <c r="B58" s="7">
        <v>218.32453956999996</v>
      </c>
      <c r="C58" s="7">
        <v>1099.9000000000003</v>
      </c>
      <c r="D58" s="7" t="e">
        <v>#N/A</v>
      </c>
      <c r="E58" s="7" t="e">
        <v>#N/A</v>
      </c>
    </row>
    <row r="59" spans="1:5" x14ac:dyDescent="0.25">
      <c r="A59" s="3" t="s">
        <v>60</v>
      </c>
      <c r="B59" s="7">
        <v>241.09448964000003</v>
      </c>
      <c r="C59" s="7">
        <v>1112</v>
      </c>
      <c r="D59" s="7" t="e">
        <v>#N/A</v>
      </c>
      <c r="E59" s="7" t="e">
        <v>#N/A</v>
      </c>
    </row>
    <row r="60" spans="1:5" x14ac:dyDescent="0.25">
      <c r="A60" s="3" t="s">
        <v>61</v>
      </c>
      <c r="B60" s="7">
        <v>242.26563939099992</v>
      </c>
      <c r="C60" s="7">
        <v>970.6</v>
      </c>
      <c r="D60" s="7" t="e">
        <v>#N/A</v>
      </c>
      <c r="E60" s="7" t="e">
        <v>#N/A</v>
      </c>
    </row>
    <row r="61" spans="1:5" x14ac:dyDescent="0.25">
      <c r="A61" s="3" t="s">
        <v>62</v>
      </c>
      <c r="B61" s="7">
        <v>209.9837844599999</v>
      </c>
      <c r="C61" s="7">
        <v>1093.4000000000001</v>
      </c>
      <c r="D61" s="7" t="e">
        <v>#N/A</v>
      </c>
      <c r="E61" s="7" t="e">
        <v>#N/A</v>
      </c>
    </row>
    <row r="62" spans="1:5" x14ac:dyDescent="0.25">
      <c r="A62" s="3" t="s">
        <v>63</v>
      </c>
      <c r="B62" s="7">
        <v>267.45616667000013</v>
      </c>
      <c r="C62" s="7">
        <v>1198.1000000000004</v>
      </c>
      <c r="D62" s="7" t="e">
        <v>#N/A</v>
      </c>
      <c r="E62" s="7" t="e">
        <v>#N/A</v>
      </c>
    </row>
    <row r="63" spans="1:5" x14ac:dyDescent="0.25">
      <c r="A63" s="3" t="s">
        <v>64</v>
      </c>
      <c r="B63" s="7">
        <v>250.22814484000003</v>
      </c>
      <c r="C63" s="7">
        <v>1115.4000000000003</v>
      </c>
      <c r="D63" s="7" t="e">
        <v>#N/A</v>
      </c>
      <c r="E63" s="7" t="e">
        <v>#N/A</v>
      </c>
    </row>
    <row r="64" spans="1:5" x14ac:dyDescent="0.25">
      <c r="A64" s="3" t="s">
        <v>65</v>
      </c>
      <c r="B64" s="7">
        <v>253.94805741000002</v>
      </c>
      <c r="C64" s="7">
        <v>995.09999999999968</v>
      </c>
      <c r="D64" s="7" t="e">
        <v>#N/A</v>
      </c>
      <c r="E64" s="7" t="e">
        <v>#N/A</v>
      </c>
    </row>
    <row r="65" spans="1:5" x14ac:dyDescent="0.25">
      <c r="A65" s="3" t="s">
        <v>66</v>
      </c>
      <c r="B65" s="7">
        <v>222.35312109999992</v>
      </c>
      <c r="C65" s="7">
        <v>1111.3</v>
      </c>
      <c r="D65" s="7" t="e">
        <v>#N/A</v>
      </c>
      <c r="E65" s="7" t="e">
        <v>#N/A</v>
      </c>
    </row>
    <row r="66" spans="1:5" x14ac:dyDescent="0.25">
      <c r="A66" s="3" t="s">
        <v>67</v>
      </c>
      <c r="B66" s="7">
        <v>246.35687975999994</v>
      </c>
      <c r="C66" s="7">
        <v>1225.8126000000002</v>
      </c>
      <c r="D66" s="7" t="e">
        <v>#N/A</v>
      </c>
      <c r="E66" s="7" t="e">
        <v>#N/A</v>
      </c>
    </row>
    <row r="67" spans="1:5" x14ac:dyDescent="0.25">
      <c r="A67" s="3" t="s">
        <v>68</v>
      </c>
      <c r="B67" s="7">
        <v>258.19464794999999</v>
      </c>
      <c r="C67" s="7">
        <v>1179.4591999999998</v>
      </c>
      <c r="D67" s="7" t="e">
        <v>#N/A</v>
      </c>
      <c r="E67" s="7" t="e">
        <v>#N/A</v>
      </c>
    </row>
    <row r="68" spans="1:5" x14ac:dyDescent="0.25">
      <c r="A68" s="3" t="s">
        <v>69</v>
      </c>
      <c r="B68" s="7">
        <v>270.88363899999996</v>
      </c>
      <c r="C68" s="7">
        <v>998.74220000000025</v>
      </c>
      <c r="D68" s="7" t="e">
        <v>#N/A</v>
      </c>
      <c r="E68" s="7" t="e">
        <v>#N/A</v>
      </c>
    </row>
    <row r="69" spans="1:5" x14ac:dyDescent="0.25">
      <c r="A69" s="3" t="s">
        <v>70</v>
      </c>
      <c r="B69" s="7">
        <v>227.14145874000002</v>
      </c>
      <c r="C69" s="7">
        <v>1114.1152000000004</v>
      </c>
      <c r="D69" s="7" t="e">
        <v>#N/A</v>
      </c>
      <c r="E69" s="7" t="e">
        <v>#N/A</v>
      </c>
    </row>
    <row r="70" spans="1:5" x14ac:dyDescent="0.25">
      <c r="A70" s="3" t="s">
        <v>71</v>
      </c>
      <c r="B70" s="7">
        <v>247.80900788999998</v>
      </c>
      <c r="C70" s="7">
        <v>1212.0131999999999</v>
      </c>
      <c r="D70" s="7" t="e">
        <v>#N/A</v>
      </c>
      <c r="E70" s="7" t="e">
        <v>#N/A</v>
      </c>
    </row>
    <row r="71" spans="1:5" x14ac:dyDescent="0.25">
      <c r="A71" s="3" t="s">
        <v>72</v>
      </c>
      <c r="B71" s="7">
        <v>281.27521624000002</v>
      </c>
      <c r="C71" s="7">
        <v>1149.4786999999997</v>
      </c>
      <c r="D71" s="7" t="e">
        <v>#N/A</v>
      </c>
      <c r="E71" s="7" t="e">
        <v>#N/A</v>
      </c>
    </row>
    <row r="72" spans="1:5" x14ac:dyDescent="0.25">
      <c r="A72" s="3" t="s">
        <v>73</v>
      </c>
      <c r="B72" s="7">
        <v>260.84192627000004</v>
      </c>
      <c r="C72" s="7">
        <v>1018.9444999999997</v>
      </c>
      <c r="D72" s="7" t="e">
        <v>#N/A</v>
      </c>
      <c r="E72" s="7" t="e">
        <v>#N/A</v>
      </c>
    </row>
    <row r="73" spans="1:5" x14ac:dyDescent="0.25">
      <c r="A73" s="3" t="s">
        <v>74</v>
      </c>
      <c r="B73" s="7">
        <v>258.00426208999994</v>
      </c>
      <c r="C73" s="7">
        <v>1190.7829999999999</v>
      </c>
      <c r="D73" s="7" t="e">
        <v>#N/A</v>
      </c>
      <c r="E73" s="7" t="e">
        <v>#N/A</v>
      </c>
    </row>
    <row r="74" spans="1:5" x14ac:dyDescent="0.25">
      <c r="A74" s="3" t="s">
        <v>75</v>
      </c>
      <c r="B74" s="7">
        <v>287.86453072000012</v>
      </c>
      <c r="C74" s="7">
        <v>1220.7428999999997</v>
      </c>
      <c r="D74" s="7" t="e">
        <v>#N/A</v>
      </c>
      <c r="E74" s="7" t="e">
        <v>#N/A</v>
      </c>
    </row>
    <row r="75" spans="1:5" x14ac:dyDescent="0.25">
      <c r="A75" s="3" t="s">
        <v>76</v>
      </c>
      <c r="B75" s="7">
        <v>307.71921977999989</v>
      </c>
      <c r="C75" s="7">
        <v>1199.9987999999998</v>
      </c>
      <c r="D75" s="7" t="e">
        <v>#N/A</v>
      </c>
      <c r="E75" s="7" t="e">
        <v>#N/A</v>
      </c>
    </row>
    <row r="76" spans="1:5" x14ac:dyDescent="0.25">
      <c r="A76" s="3" t="s">
        <v>77</v>
      </c>
      <c r="B76" s="7">
        <v>283.02350774000013</v>
      </c>
      <c r="C76" s="7">
        <v>1024.0424999999998</v>
      </c>
      <c r="D76" s="7" t="e">
        <v>#N/A</v>
      </c>
      <c r="E76" s="7" t="e">
        <v>#N/A</v>
      </c>
    </row>
    <row r="77" spans="1:5" x14ac:dyDescent="0.25">
      <c r="A77" s="3" t="s">
        <v>78</v>
      </c>
      <c r="B77" s="7">
        <v>260.76165751999991</v>
      </c>
      <c r="C77" s="7">
        <v>1186.7309999999995</v>
      </c>
      <c r="D77" s="7" t="e">
        <v>#N/A</v>
      </c>
      <c r="E77" s="7" t="e">
        <v>#N/A</v>
      </c>
    </row>
    <row r="78" spans="1:5" x14ac:dyDescent="0.25">
      <c r="A78" s="3" t="s">
        <v>79</v>
      </c>
      <c r="B78" s="7">
        <v>292.61162050000019</v>
      </c>
      <c r="C78" s="7">
        <v>1295.4327999999998</v>
      </c>
      <c r="D78" s="7" t="e">
        <v>#N/A</v>
      </c>
      <c r="E78" s="7" t="e">
        <v>#N/A</v>
      </c>
    </row>
    <row r="79" spans="1:5" x14ac:dyDescent="0.25">
      <c r="A79" s="3" t="s">
        <v>80</v>
      </c>
      <c r="B79" s="7">
        <v>303.14085363999988</v>
      </c>
      <c r="C79" s="7">
        <v>1239.9924000000001</v>
      </c>
      <c r="D79" s="7" t="e">
        <v>#N/A</v>
      </c>
      <c r="E79" s="7" t="e">
        <v>#N/A</v>
      </c>
    </row>
    <row r="80" spans="1:5" x14ac:dyDescent="0.25">
      <c r="A80" s="3" t="s">
        <v>81</v>
      </c>
      <c r="B80" s="7">
        <v>282.24866256999991</v>
      </c>
      <c r="C80" s="7">
        <v>1079.3519999999996</v>
      </c>
      <c r="D80" s="7" t="e">
        <v>#N/A</v>
      </c>
      <c r="E80" s="7" t="e">
        <v>#N/A</v>
      </c>
    </row>
    <row r="81" spans="1:5" x14ac:dyDescent="0.25">
      <c r="A81" s="3" t="s">
        <v>82</v>
      </c>
      <c r="B81" s="7">
        <v>269.69875774999997</v>
      </c>
      <c r="C81" s="7">
        <v>1220.1095999999998</v>
      </c>
      <c r="D81" s="7" t="e">
        <v>#N/A</v>
      </c>
      <c r="E81" s="7" t="e">
        <v>#N/A</v>
      </c>
    </row>
    <row r="82" spans="1:5" x14ac:dyDescent="0.25">
      <c r="A82" s="3" t="s">
        <v>83</v>
      </c>
      <c r="B82" s="7">
        <v>286.86086921000009</v>
      </c>
      <c r="C82" s="7">
        <v>1265.077</v>
      </c>
      <c r="D82" s="7" t="e">
        <v>#N/A</v>
      </c>
      <c r="E82" s="7" t="e">
        <v>#N/A</v>
      </c>
    </row>
    <row r="83" spans="1:5" x14ac:dyDescent="0.25">
      <c r="A83" s="3" t="s">
        <v>84</v>
      </c>
      <c r="B83" s="7">
        <v>195.66436861</v>
      </c>
      <c r="C83" s="7">
        <v>931.40850000000023</v>
      </c>
      <c r="D83" s="7" t="e">
        <v>#N/A</v>
      </c>
      <c r="E83" s="7" t="e">
        <v>#N/A</v>
      </c>
    </row>
    <row r="84" spans="1:5" x14ac:dyDescent="0.25">
      <c r="A84" s="3" t="s">
        <v>85</v>
      </c>
      <c r="B84" s="7">
        <v>227.44431289999989</v>
      </c>
      <c r="C84" s="7">
        <v>913.01650000000018</v>
      </c>
      <c r="D84" s="7" t="e">
        <v>#N/A</v>
      </c>
      <c r="E84" s="7" t="e">
        <v>#N/A</v>
      </c>
    </row>
    <row r="85" spans="1:5" x14ac:dyDescent="0.25">
      <c r="A85" s="3" t="s">
        <v>86</v>
      </c>
      <c r="B85" s="7">
        <v>234.25152678000003</v>
      </c>
      <c r="C85" s="7">
        <v>1050.0160000000003</v>
      </c>
      <c r="D85" s="7" t="e">
        <v>#N/A</v>
      </c>
      <c r="E85" s="7" t="e">
        <v>#N/A</v>
      </c>
    </row>
    <row r="86" spans="1:5" x14ac:dyDescent="0.25">
      <c r="A86" s="3" t="s">
        <v>87</v>
      </c>
      <c r="B86" s="7">
        <v>217.23333557000001</v>
      </c>
      <c r="C86" s="7">
        <v>1298.9650000000001</v>
      </c>
      <c r="D86" s="7" t="e">
        <v>#N/A</v>
      </c>
      <c r="E86" s="7" t="e">
        <v>#N/A</v>
      </c>
    </row>
    <row r="87" spans="1:5" x14ac:dyDescent="0.25">
      <c r="A87" s="3" t="s">
        <v>88</v>
      </c>
      <c r="B87" s="7">
        <v>275.68580537000014</v>
      </c>
      <c r="C87" s="7">
        <v>1259.6155999999994</v>
      </c>
      <c r="D87" s="7" t="e">
        <v>#N/A</v>
      </c>
      <c r="E87" s="7" t="e">
        <v>#N/A</v>
      </c>
    </row>
    <row r="88" spans="1:5" x14ac:dyDescent="0.25">
      <c r="A88" s="3" t="s">
        <v>89</v>
      </c>
      <c r="B88" s="7">
        <v>295.49925432000009</v>
      </c>
      <c r="C88" s="7">
        <v>1122.8709999999996</v>
      </c>
      <c r="D88" s="7" t="e">
        <v>#N/A</v>
      </c>
      <c r="E88" s="7" t="e">
        <v>#N/A</v>
      </c>
    </row>
    <row r="89" spans="1:5" x14ac:dyDescent="0.25">
      <c r="A89" s="3" t="s">
        <v>90</v>
      </c>
      <c r="B89" s="7">
        <v>293.50148824999985</v>
      </c>
      <c r="C89" s="7">
        <v>1303.3130000000003</v>
      </c>
      <c r="D89" s="7" t="e">
        <v>#N/A</v>
      </c>
      <c r="E89" s="7" t="e">
        <v>#N/A</v>
      </c>
    </row>
    <row r="90" spans="1:5" x14ac:dyDescent="0.25">
      <c r="A90" s="3" t="s">
        <v>91</v>
      </c>
      <c r="B90" s="7">
        <v>300.28880201999988</v>
      </c>
      <c r="C90" s="7">
        <v>1404.7919999999999</v>
      </c>
      <c r="D90" s="7" t="e">
        <v>#N/A</v>
      </c>
      <c r="E90" s="7" t="e">
        <v>#N/A</v>
      </c>
    </row>
    <row r="91" spans="1:5" x14ac:dyDescent="0.25">
      <c r="A91" s="3" t="s">
        <v>92</v>
      </c>
      <c r="B91" s="7">
        <v>303.48246922000004</v>
      </c>
      <c r="C91" s="7">
        <v>1431.2790000000002</v>
      </c>
      <c r="D91" s="7">
        <f>B91</f>
        <v>303.48246922000004</v>
      </c>
      <c r="E91" s="7">
        <f>B91</f>
        <v>303.48246922000004</v>
      </c>
    </row>
    <row r="92" spans="1:5" x14ac:dyDescent="0.25">
      <c r="A92" s="4" t="s">
        <v>93</v>
      </c>
      <c r="B92" s="9">
        <v>314.09308978678251</v>
      </c>
      <c r="C92" s="9">
        <v>1220.0964605896806</v>
      </c>
      <c r="D92" s="10">
        <f>B92-(_xlfn.STDEV.P($B$2:B91)/2)</f>
        <v>280.86179043893441</v>
      </c>
      <c r="E92" s="10">
        <f>B92+(_xlfn.STDEV.P($B$2:B91)/2)</f>
        <v>347.32438913463062</v>
      </c>
    </row>
    <row r="93" spans="1:5" x14ac:dyDescent="0.25">
      <c r="A93" s="4" t="s">
        <v>94</v>
      </c>
      <c r="B93" s="9">
        <v>297.71308485042721</v>
      </c>
      <c r="C93" s="9">
        <v>1197.3661642181162</v>
      </c>
      <c r="D93" s="10">
        <f>B93-(_xlfn.STDEV.P($B$2:B92)/2)</f>
        <v>264.05372933148504</v>
      </c>
      <c r="E93" s="10">
        <f>B93+(_xlfn.STDEV.P($B$2:B92)/2)</f>
        <v>331.37244036936937</v>
      </c>
    </row>
    <row r="94" spans="1:5" x14ac:dyDescent="0.25">
      <c r="A94" s="4" t="s">
        <v>95</v>
      </c>
      <c r="B94" s="9">
        <v>304.80841721572102</v>
      </c>
      <c r="C94" s="9">
        <v>1345.6675935150922</v>
      </c>
      <c r="D94" s="10">
        <f>B94-(_xlfn.STDEV.P($B$2:B93)/2)</f>
        <v>270.89470688454526</v>
      </c>
      <c r="E94" s="10">
        <f>B94+(_xlfn.STDEV.P($B$2:B93)/2)</f>
        <v>338.72212754689679</v>
      </c>
    </row>
    <row r="95" spans="1:5" x14ac:dyDescent="0.25">
      <c r="A95" s="4" t="s">
        <v>96</v>
      </c>
      <c r="B95" s="9">
        <v>319.37638513167741</v>
      </c>
      <c r="C95" s="9">
        <v>1395.2601580946007</v>
      </c>
      <c r="D95" s="10">
        <f>B95-(_xlfn.STDEV.P($B$2:B94)/2)</f>
        <v>285.16564856864392</v>
      </c>
      <c r="E95" s="10">
        <f>B95+(_xlfn.STDEV.P($B$2:B94)/2)</f>
        <v>353.5871216947109</v>
      </c>
    </row>
    <row r="96" spans="1:5" x14ac:dyDescent="0.25">
      <c r="A96" s="4" t="s">
        <v>100</v>
      </c>
      <c r="B96" s="9">
        <v>324.43976026407194</v>
      </c>
      <c r="C96" s="9">
        <v>1318.6122616578523</v>
      </c>
      <c r="D96" s="10">
        <f>B96-(_xlfn.STDEV.P($B$2:B95)/2)</f>
        <v>289.82114972655006</v>
      </c>
      <c r="E96" s="10">
        <f>B96+(_xlfn.STDEV.P($B$2:B95)/2)</f>
        <v>359.05837080159381</v>
      </c>
    </row>
    <row r="97" spans="1:5" x14ac:dyDescent="0.25">
      <c r="A97" s="4" t="s">
        <v>97</v>
      </c>
      <c r="B97" s="9">
        <v>321.73746859918219</v>
      </c>
      <c r="C97" s="9">
        <v>1299.8490722569481</v>
      </c>
      <c r="D97" s="10">
        <f>B97-(_xlfn.STDEV.P($B$2:B96)/2)</f>
        <v>286.68905858778322</v>
      </c>
      <c r="E97" s="10">
        <f>B97+(_xlfn.STDEV.P($B$2:B96)/2)</f>
        <v>356.78587861058116</v>
      </c>
    </row>
    <row r="98" spans="1:5" x14ac:dyDescent="0.25">
      <c r="A98" s="4" t="s">
        <v>98</v>
      </c>
      <c r="B98" s="9">
        <v>325.52375629814122</v>
      </c>
      <c r="C98" s="9">
        <v>1365.111356000893</v>
      </c>
      <c r="D98" s="10">
        <f>B98-(_xlfn.STDEV.P($B$2:B97)/2)</f>
        <v>290.09651165041873</v>
      </c>
      <c r="E98" s="10">
        <f>B98+(_xlfn.STDEV.P($B$2:B97)/2)</f>
        <v>360.95100094586371</v>
      </c>
    </row>
    <row r="99" spans="1:5" x14ac:dyDescent="0.25">
      <c r="A99" s="4" t="s">
        <v>99</v>
      </c>
      <c r="B99" s="9">
        <v>334.74288032375983</v>
      </c>
      <c r="C99" s="9">
        <v>1403.7802722757219</v>
      </c>
      <c r="D99" s="10">
        <f>B99-(_xlfn.STDEV.P($B$2:B98)/2)</f>
        <v>298.92619781256678</v>
      </c>
      <c r="E99" s="10">
        <f>B99+(_xlfn.STDEV.P($B$2:B98)/2)</f>
        <v>370.55956283495289</v>
      </c>
    </row>
    <row r="100" spans="1:5" x14ac:dyDescent="0.25">
      <c r="A100" s="4" t="s">
        <v>101</v>
      </c>
      <c r="B100" s="9">
        <v>340.50209234044354</v>
      </c>
      <c r="C100" s="9">
        <v>1383.6968935395166</v>
      </c>
      <c r="D100" s="10">
        <f>B100-(_xlfn.STDEV.P($B$2:B99)/2)</f>
        <v>304.23605432795762</v>
      </c>
      <c r="E100" s="10">
        <f>B100+(_xlfn.STDEV.P($B$2:B99)/2)</f>
        <v>376.76813035292946</v>
      </c>
    </row>
    <row r="101" spans="1:5" x14ac:dyDescent="0.25">
      <c r="A101" s="4" t="s">
        <v>102</v>
      </c>
      <c r="B101" s="9">
        <v>342.38689071356288</v>
      </c>
      <c r="C101" s="9">
        <v>1376.8488681421247</v>
      </c>
      <c r="D101" s="10">
        <f>B101-(_xlfn.STDEV.P($B$2:B100)/2)</f>
        <v>305.64508617196083</v>
      </c>
      <c r="E101" s="10">
        <f>B101+(_xlfn.STDEV.P($B$2:B100)/2)</f>
        <v>379.12869525516493</v>
      </c>
    </row>
    <row r="102" spans="1:5" x14ac:dyDescent="0.25">
      <c r="A102" s="4" t="s">
        <v>103</v>
      </c>
      <c r="B102" s="9">
        <v>346.32576006112777</v>
      </c>
      <c r="C102" s="9">
        <v>1408.8108202677597</v>
      </c>
      <c r="D102" s="10">
        <f>B102-(_xlfn.STDEV.P($B$2:B101)/2)</f>
        <v>309.11906396059811</v>
      </c>
      <c r="E102" s="10">
        <f>B102+(_xlfn.STDEV.P($B$2:B101)/2)</f>
        <v>383.53245616165742</v>
      </c>
    </row>
    <row r="103" spans="1:5" x14ac:dyDescent="0.25">
      <c r="A103" s="4" t="s">
        <v>104</v>
      </c>
      <c r="B103" s="9">
        <v>353.0852912129256</v>
      </c>
      <c r="C103" s="9">
        <v>1436.6032405082719</v>
      </c>
      <c r="D103" s="10">
        <f>B103-(_xlfn.STDEV.P($B$2:B102)/2)</f>
        <v>315.40514781607743</v>
      </c>
      <c r="E103" s="10">
        <f>B103+(_xlfn.STDEV.P($B$2:B102)/2)</f>
        <v>390.76543460977376</v>
      </c>
    </row>
    <row r="104" spans="1:5" x14ac:dyDescent="0.25">
      <c r="A104" s="4" t="s">
        <v>105</v>
      </c>
      <c r="B104" s="9">
        <v>358.88925347107011</v>
      </c>
      <c r="C104" s="9">
        <v>1438.6268547614932</v>
      </c>
      <c r="D104" s="10">
        <f>B104-(_xlfn.STDEV.P($B$2:B103)/2)</f>
        <v>320.70142366974312</v>
      </c>
      <c r="E104" s="10">
        <f>B104+(_xlfn.STDEV.P($B$2:B103)/2)</f>
        <v>397.07708327239709</v>
      </c>
    </row>
    <row r="105" spans="1:5" x14ac:dyDescent="0.25">
      <c r="A105" s="4" t="s">
        <v>106</v>
      </c>
      <c r="B105" s="9">
        <v>362.85190057005013</v>
      </c>
      <c r="C105" s="9">
        <v>1441.3404491523384</v>
      </c>
      <c r="D105" s="10">
        <f>B105-(_xlfn.STDEV.P($B$2:B104)/2)</f>
        <v>324.13222595519875</v>
      </c>
      <c r="E105" s="10">
        <f>B105+(_xlfn.STDEV.P($B$2:B104)/2)</f>
        <v>401.57157518490152</v>
      </c>
    </row>
    <row r="106" spans="1:5" x14ac:dyDescent="0.25">
      <c r="A106" s="4" t="s">
        <v>117</v>
      </c>
      <c r="B106" s="9">
        <v>367.3843398095201</v>
      </c>
      <c r="C106" s="9">
        <v>1460.925089895587</v>
      </c>
      <c r="D106" s="10">
        <f>B106-(_xlfn.STDEV.P($B$2:B105)/2)</f>
        <v>328.12690537233345</v>
      </c>
      <c r="E106" s="10">
        <f>B106+(_xlfn.STDEV.P($B$2:B105)/2)</f>
        <v>406.64177424670675</v>
      </c>
    </row>
    <row r="107" spans="1:5" x14ac:dyDescent="0.25">
      <c r="A107" s="4" t="s">
        <v>118</v>
      </c>
      <c r="B107" s="9">
        <v>373.2889353942943</v>
      </c>
      <c r="C107" s="9">
        <v>1481.9386609142243</v>
      </c>
      <c r="D107" s="10">
        <f>B107-(_xlfn.STDEV.P($B$2:B106)/2)</f>
        <v>333.48286838669833</v>
      </c>
      <c r="E107" s="10">
        <f>B107+(_xlfn.STDEV.P($B$2:B106)/2)</f>
        <v>413.09500240189027</v>
      </c>
    </row>
    <row r="108" spans="1:5" x14ac:dyDescent="0.25">
      <c r="A108" s="4" t="s">
        <v>119</v>
      </c>
      <c r="B108" s="9">
        <v>379.06743235760428</v>
      </c>
      <c r="C108" s="9">
        <v>1492.2675844856878</v>
      </c>
      <c r="D108" s="10">
        <f>B108-(_xlfn.STDEV.P($B$2:B107)/2)</f>
        <v>338.6896507245379</v>
      </c>
      <c r="E108" s="10">
        <f>B108+(_xlfn.STDEV.P($B$2:B107)/2)</f>
        <v>419.44521399067065</v>
      </c>
    </row>
    <row r="109" spans="1:5" x14ac:dyDescent="0.25">
      <c r="A109" s="4" t="s">
        <v>120</v>
      </c>
      <c r="B109" s="9">
        <v>384.04818318039662</v>
      </c>
      <c r="C109" s="9">
        <v>1500.8828624354255</v>
      </c>
      <c r="D109" s="10">
        <f>B109-(_xlfn.STDEV.P($B$2:B108)/2)</f>
        <v>343.07774740100081</v>
      </c>
      <c r="E109" s="10">
        <f>B109+(_xlfn.STDEV.P($B$2:B108)/2)</f>
        <v>425.01861895979243</v>
      </c>
    </row>
    <row r="110" spans="1:5" x14ac:dyDescent="0.25">
      <c r="A110" s="4" t="s">
        <v>121</v>
      </c>
      <c r="B110" s="9">
        <v>389.15487804079925</v>
      </c>
      <c r="C110" s="9">
        <v>1516.4609719854836</v>
      </c>
      <c r="D110" s="10">
        <f>B110-(_xlfn.STDEV.P($B$2:B109)/2)</f>
        <v>347.57922340457225</v>
      </c>
      <c r="E110" s="10">
        <f>B110+(_xlfn.STDEV.P($B$2:B109)/2)</f>
        <v>430.73053267702625</v>
      </c>
    </row>
    <row r="111" spans="1:5" x14ac:dyDescent="0.25">
      <c r="A111" s="4" t="s">
        <v>122</v>
      </c>
      <c r="B111" s="9">
        <v>394.91624114925293</v>
      </c>
      <c r="C111" s="9">
        <v>1534.0210395628628</v>
      </c>
      <c r="D111" s="10">
        <f>B111-(_xlfn.STDEV.P($B$2:B110)/2)</f>
        <v>352.72226661126376</v>
      </c>
      <c r="E111" s="10">
        <f>B111+(_xlfn.STDEV.P($B$2:B110)/2)</f>
        <v>437.11021568724209</v>
      </c>
    </row>
    <row r="112" spans="1:5" x14ac:dyDescent="0.25">
      <c r="A112" s="4" t="s">
        <v>123</v>
      </c>
      <c r="B112" s="9">
        <v>400.77904514275212</v>
      </c>
      <c r="C112" s="9">
        <v>1547.4392299669564</v>
      </c>
      <c r="D112" s="10">
        <f>B112-(_xlfn.STDEV.P($B$2:B111)/2)</f>
        <v>357.94823408289858</v>
      </c>
      <c r="E112" s="10">
        <f>B112+(_xlfn.STDEV.P($B$2:B111)/2)</f>
        <v>443.60985620260567</v>
      </c>
    </row>
    <row r="113" spans="1:5" x14ac:dyDescent="0.25">
      <c r="A113" s="4" t="s">
        <v>124</v>
      </c>
      <c r="B113" s="9">
        <v>406.34471788886412</v>
      </c>
      <c r="C113" s="9">
        <v>1559.3824168133654</v>
      </c>
      <c r="D113" s="10">
        <f>B113-(_xlfn.STDEV.P($B$2:B112)/2)</f>
        <v>362.85847353744703</v>
      </c>
      <c r="E113" s="10">
        <f>B113+(_xlfn.STDEV.P($B$2:B112)/2)</f>
        <v>449.83096224028122</v>
      </c>
    </row>
    <row r="114" spans="1:5" x14ac:dyDescent="0.25">
      <c r="A114" s="4" t="s">
        <v>125</v>
      </c>
      <c r="B114" s="9">
        <v>411.94057354689119</v>
      </c>
      <c r="C114" s="9">
        <v>1574.0811782763558</v>
      </c>
      <c r="D114" s="10">
        <f>B114-(_xlfn.STDEV.P($B$2:B113)/2)</f>
        <v>367.78392727529507</v>
      </c>
      <c r="E114" s="10">
        <f>B114+(_xlfn.STDEV.P($B$2:B113)/2)</f>
        <v>456.0972198184873</v>
      </c>
    </row>
    <row r="115" spans="1:5" x14ac:dyDescent="0.25">
      <c r="A115" s="4" t="s">
        <v>127</v>
      </c>
      <c r="B115" s="9">
        <v>417.86089191081396</v>
      </c>
      <c r="C115" s="9">
        <v>1590.2062015286858</v>
      </c>
      <c r="D115" s="10">
        <f>B115-(_xlfn.STDEV.P($B$2:B114)/2)</f>
        <v>373.0193416010793</v>
      </c>
      <c r="E115" s="10">
        <f>B115+(_xlfn.STDEV.P($B$2:B114)/2)</f>
        <v>462.70244222054862</v>
      </c>
    </row>
    <row r="116" spans="1:5" x14ac:dyDescent="0.25">
      <c r="A116" s="4" t="s">
        <v>128</v>
      </c>
      <c r="B116" s="9">
        <v>423.92077527706948</v>
      </c>
      <c r="C116" s="9">
        <v>1604.8833903707193</v>
      </c>
      <c r="D116" s="10">
        <f>B116-(_xlfn.STDEV.P($B$2:B115)/2)</f>
        <v>378.37756009277098</v>
      </c>
      <c r="E116" s="10">
        <f>B116+(_xlfn.STDEV.P($B$2:B115)/2)</f>
        <v>469.46399046136798</v>
      </c>
    </row>
    <row r="117" spans="1:5" x14ac:dyDescent="0.25">
      <c r="A117" s="4" t="s">
        <v>129</v>
      </c>
      <c r="B117" s="9">
        <v>429.91123318558425</v>
      </c>
      <c r="C117" s="9">
        <v>1618.7064795686024</v>
      </c>
      <c r="D117" s="10">
        <f>B117-(_xlfn.STDEV.P($B$2:B116)/2)</f>
        <v>383.64912861527534</v>
      </c>
      <c r="E117" s="10">
        <f>B117+(_xlfn.STDEV.P($B$2:B116)/2)</f>
        <v>476.17333775589316</v>
      </c>
    </row>
    <row r="118" spans="1:5" x14ac:dyDescent="0.25">
      <c r="A118" s="4" t="s">
        <v>130</v>
      </c>
      <c r="B118" s="9">
        <v>435.93562945279155</v>
      </c>
      <c r="C118" s="9">
        <v>1633.6018168670705</v>
      </c>
      <c r="D118" s="10">
        <f>B118-(_xlfn.STDEV.P($B$2:B117)/2)</f>
        <v>388.9388894649897</v>
      </c>
      <c r="E118" s="10">
        <f>B118+(_xlfn.STDEV.P($B$2:B117)/2)</f>
        <v>482.93236944059339</v>
      </c>
    </row>
    <row r="119" spans="1:5" x14ac:dyDescent="0.25">
      <c r="A119" s="4" t="s">
        <v>126</v>
      </c>
      <c r="B119" s="9">
        <v>442.1428211729866</v>
      </c>
      <c r="C119" s="9">
        <v>1649.3675463925254</v>
      </c>
      <c r="D119" s="10">
        <f>B119-(_xlfn.STDEV.P($B$2:B118)/2)</f>
        <v>394.39617786718668</v>
      </c>
      <c r="E119" s="10">
        <f>B119+(_xlfn.STDEV.P($B$2:B118)/2)</f>
        <v>489.88946447878652</v>
      </c>
    </row>
    <row r="120" spans="1:5" x14ac:dyDescent="0.25">
      <c r="A120" s="4" t="s">
        <v>131</v>
      </c>
      <c r="B120" s="9">
        <v>448.48104364334904</v>
      </c>
      <c r="C120" s="9">
        <v>1664.7348083427162</v>
      </c>
      <c r="D120" s="10">
        <f>B120-(_xlfn.STDEV.P($B$2:B119)/2)</f>
        <v>399.96833526715443</v>
      </c>
      <c r="E120" s="10">
        <f>B120+(_xlfn.STDEV.P($B$2:B119)/2)</f>
        <v>496.99375201954365</v>
      </c>
    </row>
    <row r="121" spans="1:5" x14ac:dyDescent="0.25">
      <c r="A121" s="4" t="s">
        <v>132</v>
      </c>
      <c r="B121" s="9">
        <v>454.8495979253475</v>
      </c>
      <c r="C121" s="9">
        <v>1679.7164225999018</v>
      </c>
      <c r="D121" s="10">
        <f>B121-(_xlfn.STDEV.P($B$2:B120)/2)</f>
        <v>405.55428110681294</v>
      </c>
      <c r="E121" s="10">
        <f>B121+(_xlfn.STDEV.P($B$2:B120)/2)</f>
        <v>504.14491474388205</v>
      </c>
    </row>
    <row r="122" spans="1:5" x14ac:dyDescent="0.25">
      <c r="A122" s="4" t="s">
        <v>133</v>
      </c>
      <c r="B122" s="9">
        <v>461.27483809598789</v>
      </c>
      <c r="C122" s="9">
        <v>1695.1404746478524</v>
      </c>
      <c r="D122" s="10">
        <f>B122-(_xlfn.STDEV.P($B$2:B121)/2)</f>
        <v>411.1809207359882</v>
      </c>
      <c r="E122" s="10">
        <f>B122+(_xlfn.STDEV.P($B$2:B121)/2)</f>
        <v>511.36875545598758</v>
      </c>
    </row>
    <row r="123" spans="1:5" x14ac:dyDescent="0.25">
      <c r="A123" s="4" t="s">
        <v>134</v>
      </c>
      <c r="B123" s="9">
        <v>467.82735030077089</v>
      </c>
      <c r="C123" s="9">
        <v>1711.0789255667789</v>
      </c>
      <c r="D123" s="10">
        <f>B123-(_xlfn.STDEV.P($B$2:B122)/2)</f>
        <v>416.91913497228205</v>
      </c>
      <c r="E123" s="10">
        <f>B123+(_xlfn.STDEV.P($B$2:B122)/2)</f>
        <v>518.73556562925978</v>
      </c>
    </row>
    <row r="124" spans="1:5" x14ac:dyDescent="0.25">
      <c r="A124" s="4" t="s">
        <v>135</v>
      </c>
      <c r="B124" s="9">
        <v>474.49856668252988</v>
      </c>
      <c r="C124" s="9">
        <v>1727.0025393412654</v>
      </c>
      <c r="D124" s="10">
        <f>B124-(_xlfn.STDEV.P($B$2:B123)/2)</f>
        <v>422.76000747558271</v>
      </c>
      <c r="E124" s="10">
        <f>B124+(_xlfn.STDEV.P($B$2:B123)/2)</f>
        <v>526.23712588947706</v>
      </c>
    </row>
    <row r="125" spans="1:5" x14ac:dyDescent="0.25">
      <c r="A125" s="4" t="s">
        <v>136</v>
      </c>
      <c r="B125" s="9">
        <v>481.24338786295255</v>
      </c>
      <c r="C125" s="9">
        <v>1742.8164395081519</v>
      </c>
      <c r="D125" s="10">
        <f>B125-(_xlfn.STDEV.P($B$2:B124)/2)</f>
        <v>428.65818612579</v>
      </c>
      <c r="E125" s="10">
        <f>B125+(_xlfn.STDEV.P($B$2:B124)/2)</f>
        <v>533.82858960011515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1349-5152-4296-BA6A-B5CBC0E8B26F}">
  <dimension ref="A1:K125"/>
  <sheetViews>
    <sheetView tabSelected="1" topLeftCell="A88" zoomScaleNormal="100" workbookViewId="0">
      <selection activeCell="B92" sqref="B92"/>
    </sheetView>
  </sheetViews>
  <sheetFormatPr defaultColWidth="9.125" defaultRowHeight="14.3" x14ac:dyDescent="0.25"/>
  <cols>
    <col min="1" max="1" width="8.125" style="2" bestFit="1" customWidth="1"/>
    <col min="2" max="2" width="34.125" style="11" bestFit="1" customWidth="1"/>
    <col min="3" max="5" width="20" style="11" bestFit="1" customWidth="1"/>
    <col min="6" max="16384" width="9.125" style="2"/>
  </cols>
  <sheetData>
    <row r="1" spans="1:11" x14ac:dyDescent="0.25">
      <c r="A1" s="1" t="s">
        <v>2</v>
      </c>
      <c r="B1" s="5" t="s">
        <v>110</v>
      </c>
      <c r="C1" s="5" t="s">
        <v>109</v>
      </c>
      <c r="D1" s="6" t="s">
        <v>0</v>
      </c>
      <c r="E1" s="6" t="s">
        <v>1</v>
      </c>
    </row>
    <row r="2" spans="1:11" x14ac:dyDescent="0.25">
      <c r="A2" s="3" t="s">
        <v>3</v>
      </c>
      <c r="B2" s="7">
        <v>141.05099999999999</v>
      </c>
      <c r="C2" s="7">
        <v>628.85799999999995</v>
      </c>
      <c r="D2" s="7" t="e">
        <v>#N/A</v>
      </c>
      <c r="E2" s="7" t="e">
        <v>#N/A</v>
      </c>
    </row>
    <row r="3" spans="1:11" x14ac:dyDescent="0.25">
      <c r="A3" s="3" t="s">
        <v>4</v>
      </c>
      <c r="B3" s="7">
        <v>87.450999999999993</v>
      </c>
      <c r="C3" s="7">
        <v>547.76000000000022</v>
      </c>
      <c r="D3" s="7" t="e">
        <v>#N/A</v>
      </c>
      <c r="E3" s="7" t="e">
        <v>#N/A</v>
      </c>
      <c r="J3" s="12" t="s">
        <v>107</v>
      </c>
      <c r="K3" s="13">
        <v>-359.96</v>
      </c>
    </row>
    <row r="4" spans="1:11" x14ac:dyDescent="0.25">
      <c r="A4" s="3" t="s">
        <v>5</v>
      </c>
      <c r="B4" s="7">
        <v>93.252999999999986</v>
      </c>
      <c r="C4" s="7">
        <v>460.26599999999979</v>
      </c>
      <c r="D4" s="7" t="e">
        <v>#N/A</v>
      </c>
      <c r="E4" s="7" t="e">
        <v>#N/A</v>
      </c>
    </row>
    <row r="5" spans="1:11" x14ac:dyDescent="0.25">
      <c r="A5" s="3" t="s">
        <v>6</v>
      </c>
      <c r="B5" s="7">
        <v>94.213000000000051</v>
      </c>
      <c r="C5" s="7">
        <v>607.53800000000001</v>
      </c>
      <c r="D5" s="7" t="e">
        <v>#N/A</v>
      </c>
      <c r="E5" s="7" t="e">
        <v>#N/A</v>
      </c>
    </row>
    <row r="6" spans="1:11" x14ac:dyDescent="0.25">
      <c r="A6" s="3" t="s">
        <v>7</v>
      </c>
      <c r="B6" s="7">
        <v>159.35100000000003</v>
      </c>
      <c r="C6" s="7">
        <v>626.04899999999975</v>
      </c>
      <c r="D6" s="7" t="e">
        <v>#N/A</v>
      </c>
      <c r="E6" s="7" t="e">
        <v>#N/A</v>
      </c>
    </row>
    <row r="7" spans="1:11" x14ac:dyDescent="0.25">
      <c r="A7" s="3" t="s">
        <v>8</v>
      </c>
      <c r="B7" s="7">
        <v>102.76100000000001</v>
      </c>
      <c r="C7" s="7">
        <v>603.12599999999998</v>
      </c>
      <c r="D7" s="7" t="e">
        <v>#N/A</v>
      </c>
      <c r="E7" s="7" t="e">
        <v>#N/A</v>
      </c>
    </row>
    <row r="8" spans="1:11" x14ac:dyDescent="0.25">
      <c r="A8" s="3" t="s">
        <v>9</v>
      </c>
      <c r="B8" s="7">
        <v>93.940999999999946</v>
      </c>
      <c r="C8" s="7">
        <v>507.62699999999995</v>
      </c>
      <c r="D8" s="7" t="e">
        <v>#N/A</v>
      </c>
      <c r="E8" s="7" t="e">
        <v>#N/A</v>
      </c>
    </row>
    <row r="9" spans="1:11" x14ac:dyDescent="0.25">
      <c r="A9" s="3" t="s">
        <v>10</v>
      </c>
      <c r="B9" s="7">
        <v>102.59200000000003</v>
      </c>
      <c r="C9" s="7">
        <v>591.54300000000001</v>
      </c>
      <c r="D9" s="7" t="e">
        <v>#N/A</v>
      </c>
      <c r="E9" s="7" t="e">
        <v>#N/A</v>
      </c>
    </row>
    <row r="10" spans="1:11" x14ac:dyDescent="0.25">
      <c r="A10" s="3" t="s">
        <v>11</v>
      </c>
      <c r="B10" s="7">
        <v>142.38900000000001</v>
      </c>
      <c r="C10" s="7">
        <v>659.77199999999982</v>
      </c>
      <c r="D10" s="7" t="e">
        <v>#N/A</v>
      </c>
      <c r="E10" s="7" t="e">
        <v>#N/A</v>
      </c>
    </row>
    <row r="11" spans="1:11" x14ac:dyDescent="0.25">
      <c r="A11" s="3" t="s">
        <v>12</v>
      </c>
      <c r="B11" s="7">
        <v>110.90099999999995</v>
      </c>
      <c r="C11" s="7">
        <v>627.21800000000019</v>
      </c>
      <c r="D11" s="7" t="e">
        <v>#N/A</v>
      </c>
      <c r="E11" s="7" t="e">
        <v>#N/A</v>
      </c>
    </row>
    <row r="12" spans="1:11" x14ac:dyDescent="0.25">
      <c r="A12" s="3" t="s">
        <v>13</v>
      </c>
      <c r="B12" s="7">
        <v>102.46999999999997</v>
      </c>
      <c r="C12" s="7">
        <v>535.29599999999982</v>
      </c>
      <c r="D12" s="7" t="e">
        <v>#N/A</v>
      </c>
      <c r="E12" s="7" t="e">
        <v>#N/A</v>
      </c>
    </row>
    <row r="13" spans="1:11" x14ac:dyDescent="0.25">
      <c r="A13" s="3" t="s">
        <v>14</v>
      </c>
      <c r="B13" s="7">
        <v>123.16700000000006</v>
      </c>
      <c r="C13" s="7">
        <v>655.42599999999982</v>
      </c>
      <c r="D13" s="7" t="e">
        <v>#N/A</v>
      </c>
      <c r="E13" s="7" t="e">
        <v>#N/A</v>
      </c>
    </row>
    <row r="14" spans="1:11" x14ac:dyDescent="0.25">
      <c r="A14" s="3" t="s">
        <v>15</v>
      </c>
      <c r="B14" s="7">
        <v>115.53999999999999</v>
      </c>
      <c r="C14" s="7">
        <v>718.18900000000031</v>
      </c>
      <c r="D14" s="7" t="e">
        <v>#N/A</v>
      </c>
      <c r="E14" s="7" t="e">
        <v>#N/A</v>
      </c>
    </row>
    <row r="15" spans="1:11" x14ac:dyDescent="0.25">
      <c r="A15" s="3" t="s">
        <v>16</v>
      </c>
      <c r="B15" s="7">
        <v>107.55400000000004</v>
      </c>
      <c r="C15" s="7">
        <v>661.15100000000029</v>
      </c>
      <c r="D15" s="7" t="e">
        <v>#N/A</v>
      </c>
      <c r="E15" s="7" t="e">
        <v>#N/A</v>
      </c>
    </row>
    <row r="16" spans="1:11" x14ac:dyDescent="0.25">
      <c r="A16" s="3" t="s">
        <v>17</v>
      </c>
      <c r="B16" s="7">
        <v>110.52499999999996</v>
      </c>
      <c r="C16" s="7">
        <v>563.19100000000003</v>
      </c>
      <c r="D16" s="7" t="e">
        <v>#N/A</v>
      </c>
      <c r="E16" s="7" t="e">
        <v>#N/A</v>
      </c>
    </row>
    <row r="17" spans="1:5" x14ac:dyDescent="0.25">
      <c r="A17" s="3" t="s">
        <v>18</v>
      </c>
      <c r="B17" s="7">
        <v>119.41699999999999</v>
      </c>
      <c r="C17" s="7">
        <v>667.15499999999997</v>
      </c>
      <c r="D17" s="7" t="e">
        <v>#N/A</v>
      </c>
      <c r="E17" s="7" t="e">
        <v>#N/A</v>
      </c>
    </row>
    <row r="18" spans="1:5" x14ac:dyDescent="0.25">
      <c r="A18" s="3" t="s">
        <v>19</v>
      </c>
      <c r="B18" s="7">
        <v>157.21499999999995</v>
      </c>
      <c r="C18" s="7">
        <v>762.39999999999975</v>
      </c>
      <c r="D18" s="7" t="e">
        <v>#N/A</v>
      </c>
      <c r="E18" s="7" t="e">
        <v>#N/A</v>
      </c>
    </row>
    <row r="19" spans="1:5" x14ac:dyDescent="0.25">
      <c r="A19" s="3" t="s">
        <v>20</v>
      </c>
      <c r="B19" s="7">
        <v>114.45900000000002</v>
      </c>
      <c r="C19" s="7">
        <v>711.36</v>
      </c>
      <c r="D19" s="7" t="e">
        <v>#N/A</v>
      </c>
      <c r="E19" s="7" t="e">
        <v>#N/A</v>
      </c>
    </row>
    <row r="20" spans="1:5" x14ac:dyDescent="0.25">
      <c r="A20" s="3" t="s">
        <v>21</v>
      </c>
      <c r="B20" s="7">
        <v>126.72099999999995</v>
      </c>
      <c r="C20" s="7">
        <v>592.40000000000009</v>
      </c>
      <c r="D20" s="7" t="e">
        <v>#N/A</v>
      </c>
      <c r="E20" s="7" t="e">
        <v>#N/A</v>
      </c>
    </row>
    <row r="21" spans="1:5" x14ac:dyDescent="0.25">
      <c r="A21" s="3" t="s">
        <v>22</v>
      </c>
      <c r="B21" s="7">
        <v>120.77499999999996</v>
      </c>
      <c r="C21" s="7">
        <v>699.43999999999994</v>
      </c>
      <c r="D21" s="7" t="e">
        <v>#N/A</v>
      </c>
      <c r="E21" s="7" t="e">
        <v>#N/A</v>
      </c>
    </row>
    <row r="22" spans="1:5" x14ac:dyDescent="0.25">
      <c r="A22" s="3" t="s">
        <v>23</v>
      </c>
      <c r="B22" s="7">
        <v>120.34799999999996</v>
      </c>
      <c r="C22" s="7">
        <v>827.50999999999988</v>
      </c>
      <c r="D22" s="7" t="e">
        <v>#N/A</v>
      </c>
      <c r="E22" s="7" t="e">
        <v>#N/A</v>
      </c>
    </row>
    <row r="23" spans="1:5" x14ac:dyDescent="0.25">
      <c r="A23" s="3" t="s">
        <v>24</v>
      </c>
      <c r="B23" s="8">
        <v>134.68800000000002</v>
      </c>
      <c r="C23" s="8">
        <v>748.577</v>
      </c>
      <c r="D23" s="7" t="e">
        <v>#N/A</v>
      </c>
      <c r="E23" s="7" t="e">
        <v>#N/A</v>
      </c>
    </row>
    <row r="24" spans="1:5" x14ac:dyDescent="0.25">
      <c r="A24" s="3" t="s">
        <v>25</v>
      </c>
      <c r="B24" s="8">
        <v>130.42299999999997</v>
      </c>
      <c r="C24" s="8">
        <v>615.52799999999991</v>
      </c>
      <c r="D24" s="7" t="e">
        <v>#N/A</v>
      </c>
      <c r="E24" s="7" t="e">
        <v>#N/A</v>
      </c>
    </row>
    <row r="25" spans="1:5" x14ac:dyDescent="0.25">
      <c r="A25" s="3" t="s">
        <v>26</v>
      </c>
      <c r="B25" s="8">
        <v>146.48099999999999</v>
      </c>
      <c r="C25" s="8">
        <v>745.42299999999989</v>
      </c>
      <c r="D25" s="7" t="e">
        <v>#N/A</v>
      </c>
      <c r="E25" s="7" t="e">
        <v>#N/A</v>
      </c>
    </row>
    <row r="26" spans="1:5" x14ac:dyDescent="0.25">
      <c r="A26" s="3" t="s">
        <v>27</v>
      </c>
      <c r="B26" s="8">
        <v>148.29599999999996</v>
      </c>
      <c r="C26" s="8">
        <v>865.76200000000006</v>
      </c>
      <c r="D26" s="7" t="e">
        <v>#N/A</v>
      </c>
      <c r="E26" s="7" t="e">
        <v>#N/A</v>
      </c>
    </row>
    <row r="27" spans="1:5" x14ac:dyDescent="0.25">
      <c r="A27" s="3" t="s">
        <v>28</v>
      </c>
      <c r="B27" s="7">
        <v>142.43599999999998</v>
      </c>
      <c r="C27" s="7">
        <v>806.76600000000008</v>
      </c>
      <c r="D27" s="7" t="e">
        <v>#N/A</v>
      </c>
      <c r="E27" s="7" t="e">
        <v>#N/A</v>
      </c>
    </row>
    <row r="28" spans="1:5" x14ac:dyDescent="0.25">
      <c r="A28" s="3" t="s">
        <v>29</v>
      </c>
      <c r="B28" s="7">
        <v>145.96100000000004</v>
      </c>
      <c r="C28" s="7">
        <v>706.2320000000002</v>
      </c>
      <c r="D28" s="7" t="e">
        <v>#N/A</v>
      </c>
      <c r="E28" s="7" t="e">
        <v>#N/A</v>
      </c>
    </row>
    <row r="29" spans="1:5" x14ac:dyDescent="0.25">
      <c r="A29" s="3" t="s">
        <v>30</v>
      </c>
      <c r="B29" s="7">
        <v>164.52399999999994</v>
      </c>
      <c r="C29" s="7">
        <v>798.68199999999979</v>
      </c>
      <c r="D29" s="7" t="e">
        <v>#N/A</v>
      </c>
      <c r="E29" s="7" t="e">
        <v>#N/A</v>
      </c>
    </row>
    <row r="30" spans="1:5" x14ac:dyDescent="0.25">
      <c r="A30" s="3" t="s">
        <v>31</v>
      </c>
      <c r="B30" s="7">
        <v>181.68699999999995</v>
      </c>
      <c r="C30" s="7">
        <v>913.76299999999969</v>
      </c>
      <c r="D30" s="7" t="e">
        <v>#N/A</v>
      </c>
      <c r="E30" s="7" t="e">
        <v>#N/A</v>
      </c>
    </row>
    <row r="31" spans="1:5" x14ac:dyDescent="0.25">
      <c r="A31" s="3" t="s">
        <v>32</v>
      </c>
      <c r="B31" s="7">
        <v>184.75099999999992</v>
      </c>
      <c r="C31" s="7">
        <v>872.37799999999982</v>
      </c>
      <c r="D31" s="7" t="e">
        <v>#N/A</v>
      </c>
      <c r="E31" s="7" t="e">
        <v>#N/A</v>
      </c>
    </row>
    <row r="32" spans="1:5" x14ac:dyDescent="0.25">
      <c r="A32" s="3" t="s">
        <v>33</v>
      </c>
      <c r="B32" s="7">
        <v>173.63600000000002</v>
      </c>
      <c r="C32" s="7">
        <v>757.65699999999958</v>
      </c>
      <c r="D32" s="7" t="e">
        <v>#N/A</v>
      </c>
      <c r="E32" s="7" t="e">
        <v>#N/A</v>
      </c>
    </row>
    <row r="33" spans="1:5" x14ac:dyDescent="0.25">
      <c r="A33" s="3" t="s">
        <v>34</v>
      </c>
      <c r="B33" s="7">
        <v>225.59199999999998</v>
      </c>
      <c r="C33" s="7">
        <v>852.88699999999994</v>
      </c>
      <c r="D33" s="7" t="e">
        <v>#N/A</v>
      </c>
      <c r="E33" s="7" t="e">
        <v>#N/A</v>
      </c>
    </row>
    <row r="34" spans="1:5" x14ac:dyDescent="0.25">
      <c r="A34" s="3" t="s">
        <v>35</v>
      </c>
      <c r="B34" s="7">
        <v>183.70399999999989</v>
      </c>
      <c r="C34" s="7">
        <v>922.3</v>
      </c>
      <c r="D34" s="7" t="e">
        <v>#N/A</v>
      </c>
      <c r="E34" s="7" t="e">
        <v>#N/A</v>
      </c>
    </row>
    <row r="35" spans="1:5" x14ac:dyDescent="0.25">
      <c r="A35" s="3" t="s">
        <v>36</v>
      </c>
      <c r="B35" s="7">
        <v>196.87399999999994</v>
      </c>
      <c r="C35" s="7">
        <v>898.47199999999975</v>
      </c>
      <c r="D35" s="7" t="e">
        <v>#N/A</v>
      </c>
      <c r="E35" s="7" t="e">
        <v>#N/A</v>
      </c>
    </row>
    <row r="36" spans="1:5" x14ac:dyDescent="0.25">
      <c r="A36" s="3" t="s">
        <v>37</v>
      </c>
      <c r="B36" s="7">
        <v>255.23300000000012</v>
      </c>
      <c r="C36" s="7">
        <v>779.88400000000013</v>
      </c>
      <c r="D36" s="7" t="e">
        <v>#N/A</v>
      </c>
      <c r="E36" s="7" t="e">
        <v>#N/A</v>
      </c>
    </row>
    <row r="37" spans="1:5" x14ac:dyDescent="0.25">
      <c r="A37" s="3" t="s">
        <v>38</v>
      </c>
      <c r="B37" s="7">
        <v>167.83099999999996</v>
      </c>
      <c r="C37" s="7">
        <v>856.79599999999982</v>
      </c>
      <c r="D37" s="7" t="e">
        <v>#N/A</v>
      </c>
      <c r="E37" s="7" t="e">
        <v>#N/A</v>
      </c>
    </row>
    <row r="38" spans="1:5" x14ac:dyDescent="0.25">
      <c r="A38" s="3" t="s">
        <v>39</v>
      </c>
      <c r="B38" s="7">
        <v>164.08897795000004</v>
      </c>
      <c r="C38" s="7">
        <v>873.45</v>
      </c>
      <c r="D38" s="7" t="e">
        <v>#N/A</v>
      </c>
      <c r="E38" s="7" t="e">
        <v>#N/A</v>
      </c>
    </row>
    <row r="39" spans="1:5" x14ac:dyDescent="0.25">
      <c r="A39" s="3" t="s">
        <v>40</v>
      </c>
      <c r="B39" s="7">
        <v>191.89606145000008</v>
      </c>
      <c r="C39" s="7">
        <v>871.92000000000007</v>
      </c>
      <c r="D39" s="7" t="e">
        <v>#N/A</v>
      </c>
      <c r="E39" s="7" t="e">
        <v>#N/A</v>
      </c>
    </row>
    <row r="40" spans="1:5" x14ac:dyDescent="0.25">
      <c r="A40" s="3" t="s">
        <v>41</v>
      </c>
      <c r="B40" s="7">
        <v>170.37540911000005</v>
      </c>
      <c r="C40" s="7">
        <v>755.63999999999965</v>
      </c>
      <c r="D40" s="7" t="e">
        <v>#N/A</v>
      </c>
      <c r="E40" s="7" t="e">
        <v>#N/A</v>
      </c>
    </row>
    <row r="41" spans="1:5" x14ac:dyDescent="0.25">
      <c r="A41" s="3" t="s">
        <v>42</v>
      </c>
      <c r="B41" s="7">
        <v>172.66047364000005</v>
      </c>
      <c r="C41" s="7">
        <v>866.34000000000026</v>
      </c>
      <c r="D41" s="7" t="e">
        <v>#N/A</v>
      </c>
      <c r="E41" s="7" t="e">
        <v>#N/A</v>
      </c>
    </row>
    <row r="42" spans="1:5" x14ac:dyDescent="0.25">
      <c r="A42" s="3" t="s">
        <v>43</v>
      </c>
      <c r="B42" s="7">
        <v>200.23515426999995</v>
      </c>
      <c r="C42" s="7">
        <v>928.83200000000033</v>
      </c>
      <c r="D42" s="7" t="e">
        <v>#N/A</v>
      </c>
      <c r="E42" s="7" t="e">
        <v>#N/A</v>
      </c>
    </row>
    <row r="43" spans="1:5" x14ac:dyDescent="0.25">
      <c r="A43" s="3" t="s">
        <v>44</v>
      </c>
      <c r="B43" s="7">
        <v>197.66144177000004</v>
      </c>
      <c r="C43" s="7">
        <v>887.98400000000026</v>
      </c>
      <c r="D43" s="7" t="e">
        <v>#N/A</v>
      </c>
      <c r="E43" s="7" t="e">
        <v>#N/A</v>
      </c>
    </row>
    <row r="44" spans="1:5" x14ac:dyDescent="0.25">
      <c r="A44" s="3" t="s">
        <v>45</v>
      </c>
      <c r="B44" s="7">
        <v>178.19545282488073</v>
      </c>
      <c r="C44" s="7">
        <v>768.6600000000002</v>
      </c>
      <c r="D44" s="7" t="e">
        <v>#N/A</v>
      </c>
      <c r="E44" s="7" t="e">
        <v>#N/A</v>
      </c>
    </row>
    <row r="45" spans="1:5" x14ac:dyDescent="0.25">
      <c r="A45" s="3" t="s">
        <v>46</v>
      </c>
      <c r="B45" s="7">
        <v>193.42960527000005</v>
      </c>
      <c r="C45" s="7">
        <v>899.94399999999996</v>
      </c>
      <c r="D45" s="7" t="e">
        <v>#N/A</v>
      </c>
      <c r="E45" s="7" t="e">
        <v>#N/A</v>
      </c>
    </row>
    <row r="46" spans="1:5" x14ac:dyDescent="0.25">
      <c r="A46" s="3" t="s">
        <v>47</v>
      </c>
      <c r="B46" s="7">
        <v>213.68925324999992</v>
      </c>
      <c r="C46" s="7">
        <v>993.11999999999989</v>
      </c>
      <c r="D46" s="7" t="e">
        <v>#N/A</v>
      </c>
      <c r="E46" s="7" t="e">
        <v>#N/A</v>
      </c>
    </row>
    <row r="47" spans="1:5" x14ac:dyDescent="0.25">
      <c r="A47" s="3" t="s">
        <v>48</v>
      </c>
      <c r="B47" s="7">
        <v>191.24320797000001</v>
      </c>
      <c r="C47" s="7">
        <v>905.37599999999975</v>
      </c>
      <c r="D47" s="7" t="e">
        <v>#N/A</v>
      </c>
      <c r="E47" s="7" t="e">
        <v>#N/A</v>
      </c>
    </row>
    <row r="48" spans="1:5" x14ac:dyDescent="0.25">
      <c r="A48" s="3" t="s">
        <v>49</v>
      </c>
      <c r="B48" s="7">
        <v>209.60751338000011</v>
      </c>
      <c r="C48" s="7">
        <v>803.90399999999988</v>
      </c>
      <c r="D48" s="7" t="e">
        <v>#N/A</v>
      </c>
      <c r="E48" s="7" t="e">
        <v>#N/A</v>
      </c>
    </row>
    <row r="49" spans="1:5" x14ac:dyDescent="0.25">
      <c r="A49" s="3" t="s">
        <v>50</v>
      </c>
      <c r="B49" s="7">
        <v>201.64448520000008</v>
      </c>
      <c r="C49" s="7">
        <v>930.23999999999967</v>
      </c>
      <c r="D49" s="7" t="e">
        <v>#N/A</v>
      </c>
      <c r="E49" s="7" t="e">
        <v>#N/A</v>
      </c>
    </row>
    <row r="50" spans="1:5" x14ac:dyDescent="0.25">
      <c r="A50" s="3" t="s">
        <v>51</v>
      </c>
      <c r="B50" s="7">
        <v>243.74857256999994</v>
      </c>
      <c r="C50" s="7">
        <v>1047.8910000000001</v>
      </c>
      <c r="D50" s="7" t="e">
        <v>#N/A</v>
      </c>
      <c r="E50" s="7" t="e">
        <v>#N/A</v>
      </c>
    </row>
    <row r="51" spans="1:5" x14ac:dyDescent="0.25">
      <c r="A51" s="3" t="s">
        <v>52</v>
      </c>
      <c r="B51" s="7">
        <v>205.43492594000003</v>
      </c>
      <c r="C51" s="7">
        <v>958.36</v>
      </c>
      <c r="D51" s="7" t="e">
        <v>#N/A</v>
      </c>
      <c r="E51" s="7" t="e">
        <v>#N/A</v>
      </c>
    </row>
    <row r="52" spans="1:5" x14ac:dyDescent="0.25">
      <c r="A52" s="3" t="s">
        <v>53</v>
      </c>
      <c r="B52" s="7">
        <v>215.77461962000001</v>
      </c>
      <c r="C52" s="7">
        <v>823.04499999999985</v>
      </c>
      <c r="D52" s="7" t="e">
        <v>#N/A</v>
      </c>
      <c r="E52" s="7" t="e">
        <v>#N/A</v>
      </c>
    </row>
    <row r="53" spans="1:5" x14ac:dyDescent="0.25">
      <c r="A53" s="3" t="s">
        <v>54</v>
      </c>
      <c r="B53" s="7">
        <v>212.65000405999999</v>
      </c>
      <c r="C53" s="7">
        <v>982.70700000000033</v>
      </c>
      <c r="D53" s="7" t="e">
        <v>#N/A</v>
      </c>
      <c r="E53" s="7" t="e">
        <v>#N/A</v>
      </c>
    </row>
    <row r="54" spans="1:5" x14ac:dyDescent="0.25">
      <c r="A54" s="3" t="s">
        <v>55</v>
      </c>
      <c r="B54" s="7">
        <v>206.46292354999997</v>
      </c>
      <c r="C54" s="7">
        <v>1103.751</v>
      </c>
      <c r="D54" s="7" t="e">
        <v>#N/A</v>
      </c>
      <c r="E54" s="7" t="e">
        <v>#N/A</v>
      </c>
    </row>
    <row r="55" spans="1:5" x14ac:dyDescent="0.25">
      <c r="A55" s="3" t="s">
        <v>56</v>
      </c>
      <c r="B55" s="7">
        <v>238.89022143000005</v>
      </c>
      <c r="C55" s="7">
        <v>1018.4130000000004</v>
      </c>
      <c r="D55" s="7" t="e">
        <v>#N/A</v>
      </c>
      <c r="E55" s="7" t="e">
        <v>#N/A</v>
      </c>
    </row>
    <row r="56" spans="1:5" x14ac:dyDescent="0.25">
      <c r="A56" s="3" t="s">
        <v>57</v>
      </c>
      <c r="B56" s="7">
        <v>217.85516854999995</v>
      </c>
      <c r="C56" s="7">
        <v>900.60300000000007</v>
      </c>
      <c r="D56" s="7" t="e">
        <v>#N/A</v>
      </c>
      <c r="E56" s="7" t="e">
        <v>#N/A</v>
      </c>
    </row>
    <row r="57" spans="1:5" x14ac:dyDescent="0.25">
      <c r="A57" s="3" t="s">
        <v>58</v>
      </c>
      <c r="B57" s="7">
        <v>221.73284667000001</v>
      </c>
      <c r="C57" s="7">
        <v>1044.0540000000001</v>
      </c>
      <c r="D57" s="7" t="e">
        <v>#N/A</v>
      </c>
      <c r="E57" s="7" t="e">
        <v>#N/A</v>
      </c>
    </row>
    <row r="58" spans="1:5" x14ac:dyDescent="0.25">
      <c r="A58" s="3" t="s">
        <v>59</v>
      </c>
      <c r="B58" s="7">
        <v>264.77619522000003</v>
      </c>
      <c r="C58" s="7">
        <v>1099.9000000000003</v>
      </c>
      <c r="D58" s="7" t="e">
        <v>#N/A</v>
      </c>
      <c r="E58" s="7" t="e">
        <v>#N/A</v>
      </c>
    </row>
    <row r="59" spans="1:5" x14ac:dyDescent="0.25">
      <c r="A59" s="3" t="s">
        <v>60</v>
      </c>
      <c r="B59" s="7">
        <v>260.68343256999998</v>
      </c>
      <c r="C59" s="7">
        <v>1112</v>
      </c>
      <c r="D59" s="7" t="e">
        <v>#N/A</v>
      </c>
      <c r="E59" s="7" t="e">
        <v>#N/A</v>
      </c>
    </row>
    <row r="60" spans="1:5" x14ac:dyDescent="0.25">
      <c r="A60" s="3" t="s">
        <v>61</v>
      </c>
      <c r="B60" s="7">
        <v>244.55178134100004</v>
      </c>
      <c r="C60" s="7">
        <v>970.6</v>
      </c>
      <c r="D60" s="7" t="e">
        <v>#N/A</v>
      </c>
      <c r="E60" s="7" t="e">
        <v>#N/A</v>
      </c>
    </row>
    <row r="61" spans="1:5" x14ac:dyDescent="0.25">
      <c r="A61" s="3" t="s">
        <v>62</v>
      </c>
      <c r="B61" s="7">
        <v>230.35279052000001</v>
      </c>
      <c r="C61" s="7">
        <v>1093.4000000000001</v>
      </c>
      <c r="D61" s="7" t="e">
        <v>#N/A</v>
      </c>
      <c r="E61" s="7" t="e">
        <v>#N/A</v>
      </c>
    </row>
    <row r="62" spans="1:5" x14ac:dyDescent="0.25">
      <c r="A62" s="3" t="s">
        <v>63</v>
      </c>
      <c r="B62" s="7">
        <v>270.0061768299999</v>
      </c>
      <c r="C62" s="7">
        <v>1198.1000000000004</v>
      </c>
      <c r="D62" s="7" t="e">
        <v>#N/A</v>
      </c>
      <c r="E62" s="7" t="e">
        <v>#N/A</v>
      </c>
    </row>
    <row r="63" spans="1:5" x14ac:dyDescent="0.25">
      <c r="A63" s="3" t="s">
        <v>64</v>
      </c>
      <c r="B63" s="7">
        <v>264.68919293999994</v>
      </c>
      <c r="C63" s="7">
        <v>1115.4000000000003</v>
      </c>
      <c r="D63" s="7" t="e">
        <v>#N/A</v>
      </c>
      <c r="E63" s="7" t="e">
        <v>#N/A</v>
      </c>
    </row>
    <row r="64" spans="1:5" x14ac:dyDescent="0.25">
      <c r="A64" s="3" t="s">
        <v>65</v>
      </c>
      <c r="B64" s="7">
        <v>257.90628170999992</v>
      </c>
      <c r="C64" s="7">
        <v>995.09999999999968</v>
      </c>
      <c r="D64" s="7" t="e">
        <v>#N/A</v>
      </c>
      <c r="E64" s="7" t="e">
        <v>#N/A</v>
      </c>
    </row>
    <row r="65" spans="1:5" x14ac:dyDescent="0.25">
      <c r="A65" s="3" t="s">
        <v>66</v>
      </c>
      <c r="B65" s="7">
        <v>229.68966904999991</v>
      </c>
      <c r="C65" s="7">
        <v>1111.3</v>
      </c>
      <c r="D65" s="7" t="e">
        <v>#N/A</v>
      </c>
      <c r="E65" s="7" t="e">
        <v>#N/A</v>
      </c>
    </row>
    <row r="66" spans="1:5" x14ac:dyDescent="0.25">
      <c r="A66" s="3" t="s">
        <v>67</v>
      </c>
      <c r="B66" s="7">
        <v>248.43896192999995</v>
      </c>
      <c r="C66" s="7">
        <v>1225.8126000000002</v>
      </c>
      <c r="D66" s="7" t="e">
        <v>#N/A</v>
      </c>
      <c r="E66" s="7" t="e">
        <v>#N/A</v>
      </c>
    </row>
    <row r="67" spans="1:5" x14ac:dyDescent="0.25">
      <c r="A67" s="3" t="s">
        <v>68</v>
      </c>
      <c r="B67" s="7">
        <v>262.13161281999999</v>
      </c>
      <c r="C67" s="7">
        <v>1179.4591999999998</v>
      </c>
      <c r="D67" s="7" t="e">
        <v>#N/A</v>
      </c>
      <c r="E67" s="7" t="e">
        <v>#N/A</v>
      </c>
    </row>
    <row r="68" spans="1:5" x14ac:dyDescent="0.25">
      <c r="A68" s="3" t="s">
        <v>69</v>
      </c>
      <c r="B68" s="7">
        <v>294.90792378999987</v>
      </c>
      <c r="C68" s="7">
        <v>998.74220000000025</v>
      </c>
      <c r="D68" s="7" t="e">
        <v>#N/A</v>
      </c>
      <c r="E68" s="7" t="e">
        <v>#N/A</v>
      </c>
    </row>
    <row r="69" spans="1:5" x14ac:dyDescent="0.25">
      <c r="A69" s="3" t="s">
        <v>70</v>
      </c>
      <c r="B69" s="7">
        <v>233.94055419000006</v>
      </c>
      <c r="C69" s="7">
        <v>1114.1152000000004</v>
      </c>
      <c r="D69" s="7" t="e">
        <v>#N/A</v>
      </c>
      <c r="E69" s="7" t="e">
        <v>#N/A</v>
      </c>
    </row>
    <row r="70" spans="1:5" x14ac:dyDescent="0.25">
      <c r="A70" s="3" t="s">
        <v>71</v>
      </c>
      <c r="B70" s="7">
        <v>261.15247627999997</v>
      </c>
      <c r="C70" s="7">
        <v>1212.0131999999999</v>
      </c>
      <c r="D70" s="7" t="e">
        <v>#N/A</v>
      </c>
      <c r="E70" s="7" t="e">
        <v>#N/A</v>
      </c>
    </row>
    <row r="71" spans="1:5" x14ac:dyDescent="0.25">
      <c r="A71" s="3" t="s">
        <v>72</v>
      </c>
      <c r="B71" s="7">
        <v>282.06420256999991</v>
      </c>
      <c r="C71" s="7">
        <v>1149.4786999999997</v>
      </c>
      <c r="D71" s="7" t="e">
        <v>#N/A</v>
      </c>
      <c r="E71" s="7" t="e">
        <v>#N/A</v>
      </c>
    </row>
    <row r="72" spans="1:5" x14ac:dyDescent="0.25">
      <c r="A72" s="3" t="s">
        <v>73</v>
      </c>
      <c r="B72" s="7">
        <v>271.52714225000005</v>
      </c>
      <c r="C72" s="7">
        <v>1018.9444999999997</v>
      </c>
      <c r="D72" s="7" t="e">
        <v>#N/A</v>
      </c>
      <c r="E72" s="7" t="e">
        <v>#N/A</v>
      </c>
    </row>
    <row r="73" spans="1:5" x14ac:dyDescent="0.25">
      <c r="A73" s="3" t="s">
        <v>74</v>
      </c>
      <c r="B73" s="7">
        <v>259.48874773</v>
      </c>
      <c r="C73" s="7">
        <v>1190.7829999999999</v>
      </c>
      <c r="D73" s="7" t="e">
        <v>#N/A</v>
      </c>
      <c r="E73" s="7" t="e">
        <v>#N/A</v>
      </c>
    </row>
    <row r="74" spans="1:5" x14ac:dyDescent="0.25">
      <c r="A74" s="3" t="s">
        <v>75</v>
      </c>
      <c r="B74" s="7">
        <v>306.56479915999995</v>
      </c>
      <c r="C74" s="7">
        <v>1220.7428999999997</v>
      </c>
      <c r="D74" s="7" t="e">
        <v>#N/A</v>
      </c>
      <c r="E74" s="7" t="e">
        <v>#N/A</v>
      </c>
    </row>
    <row r="75" spans="1:5" x14ac:dyDescent="0.25">
      <c r="A75" s="3" t="s">
        <v>76</v>
      </c>
      <c r="B75" s="7">
        <v>309.04682103999994</v>
      </c>
      <c r="C75" s="7">
        <v>1199.9987999999998</v>
      </c>
      <c r="D75" s="7" t="e">
        <v>#N/A</v>
      </c>
      <c r="E75" s="7" t="e">
        <v>#N/A</v>
      </c>
    </row>
    <row r="76" spans="1:5" x14ac:dyDescent="0.25">
      <c r="A76" s="3" t="s">
        <v>77</v>
      </c>
      <c r="B76" s="7">
        <v>295.59756844000003</v>
      </c>
      <c r="C76" s="7">
        <v>1024.0424999999998</v>
      </c>
      <c r="D76" s="7" t="e">
        <v>#N/A</v>
      </c>
      <c r="E76" s="7" t="e">
        <v>#N/A</v>
      </c>
    </row>
    <row r="77" spans="1:5" x14ac:dyDescent="0.25">
      <c r="A77" s="3" t="s">
        <v>78</v>
      </c>
      <c r="B77" s="7">
        <v>282.49387935000004</v>
      </c>
      <c r="C77" s="7">
        <v>1186.7309999999995</v>
      </c>
      <c r="D77" s="7" t="e">
        <v>#N/A</v>
      </c>
      <c r="E77" s="7" t="e">
        <v>#N/A</v>
      </c>
    </row>
    <row r="78" spans="1:5" x14ac:dyDescent="0.25">
      <c r="A78" s="3" t="s">
        <v>79</v>
      </c>
      <c r="B78" s="7">
        <v>299.65102024000021</v>
      </c>
      <c r="C78" s="7">
        <v>1295.4327999999998</v>
      </c>
      <c r="D78" s="7" t="e">
        <v>#N/A</v>
      </c>
      <c r="E78" s="7" t="e">
        <v>#N/A</v>
      </c>
    </row>
    <row r="79" spans="1:5" x14ac:dyDescent="0.25">
      <c r="A79" s="3" t="s">
        <v>80</v>
      </c>
      <c r="B79" s="7">
        <v>306.83141096000008</v>
      </c>
      <c r="C79" s="7">
        <v>1239.9924000000001</v>
      </c>
      <c r="D79" s="7" t="e">
        <v>#N/A</v>
      </c>
      <c r="E79" s="7" t="e">
        <v>#N/A</v>
      </c>
    </row>
    <row r="80" spans="1:5" x14ac:dyDescent="0.25">
      <c r="A80" s="3" t="s">
        <v>81</v>
      </c>
      <c r="B80" s="7">
        <v>286.22966956999988</v>
      </c>
      <c r="C80" s="7">
        <v>1079.3519999999996</v>
      </c>
      <c r="D80" s="7" t="e">
        <v>#N/A</v>
      </c>
      <c r="E80" s="7" t="e">
        <v>#N/A</v>
      </c>
    </row>
    <row r="81" spans="1:5" x14ac:dyDescent="0.25">
      <c r="A81" s="3" t="s">
        <v>82</v>
      </c>
      <c r="B81" s="7">
        <v>283.63153513999998</v>
      </c>
      <c r="C81" s="7">
        <v>1220.1095999999998</v>
      </c>
      <c r="D81" s="7" t="e">
        <v>#N/A</v>
      </c>
      <c r="E81" s="7" t="e">
        <v>#N/A</v>
      </c>
    </row>
    <row r="82" spans="1:5" x14ac:dyDescent="0.25">
      <c r="A82" s="3" t="s">
        <v>83</v>
      </c>
      <c r="B82" s="7">
        <v>291.20406519000005</v>
      </c>
      <c r="C82" s="7">
        <v>1265.077</v>
      </c>
      <c r="D82" s="7" t="e">
        <v>#N/A</v>
      </c>
      <c r="E82" s="7" t="e">
        <v>#N/A</v>
      </c>
    </row>
    <row r="83" spans="1:5" x14ac:dyDescent="0.25">
      <c r="A83" s="3" t="s">
        <v>84</v>
      </c>
      <c r="B83" s="7">
        <v>209.37430377999991</v>
      </c>
      <c r="C83" s="7">
        <v>931.40850000000023</v>
      </c>
      <c r="D83" s="7" t="e">
        <v>#N/A</v>
      </c>
      <c r="E83" s="7" t="e">
        <v>#N/A</v>
      </c>
    </row>
    <row r="84" spans="1:5" x14ac:dyDescent="0.25">
      <c r="A84" s="3" t="s">
        <v>85</v>
      </c>
      <c r="B84" s="7">
        <v>242.13192538999994</v>
      </c>
      <c r="C84" s="7">
        <v>913.01650000000018</v>
      </c>
      <c r="D84" s="7" t="e">
        <v>#N/A</v>
      </c>
      <c r="E84" s="7" t="e">
        <v>#N/A</v>
      </c>
    </row>
    <row r="85" spans="1:5" x14ac:dyDescent="0.25">
      <c r="A85" s="3" t="s">
        <v>86</v>
      </c>
      <c r="B85" s="7">
        <v>243.87497874999997</v>
      </c>
      <c r="C85" s="7">
        <v>1050.0160000000003</v>
      </c>
      <c r="D85" s="7" t="e">
        <v>#N/A</v>
      </c>
      <c r="E85" s="7" t="e">
        <v>#N/A</v>
      </c>
    </row>
    <row r="86" spans="1:5" x14ac:dyDescent="0.25">
      <c r="A86" s="3" t="s">
        <v>87</v>
      </c>
      <c r="B86" s="7">
        <v>221.87626743999999</v>
      </c>
      <c r="C86" s="7">
        <v>1298.9650000000001</v>
      </c>
      <c r="D86" s="7" t="e">
        <v>#N/A</v>
      </c>
      <c r="E86" s="7" t="e">
        <v>#N/A</v>
      </c>
    </row>
    <row r="87" spans="1:5" x14ac:dyDescent="0.25">
      <c r="A87" s="3" t="s">
        <v>88</v>
      </c>
      <c r="B87" s="7">
        <v>278.50246902000015</v>
      </c>
      <c r="C87" s="7">
        <v>1259.6155999999994</v>
      </c>
      <c r="D87" s="7" t="e">
        <v>#N/A</v>
      </c>
      <c r="E87" s="7" t="e">
        <v>#N/A</v>
      </c>
    </row>
    <row r="88" spans="1:5" x14ac:dyDescent="0.25">
      <c r="A88" s="3" t="s">
        <v>89</v>
      </c>
      <c r="B88" s="7">
        <v>302.58150968000012</v>
      </c>
      <c r="C88" s="7">
        <v>1122.8709999999996</v>
      </c>
      <c r="D88" s="7" t="e">
        <v>#N/A</v>
      </c>
      <c r="E88" s="7" t="e">
        <v>#N/A</v>
      </c>
    </row>
    <row r="89" spans="1:5" x14ac:dyDescent="0.25">
      <c r="A89" s="3" t="s">
        <v>90</v>
      </c>
      <c r="B89" s="7">
        <v>297.59511285999997</v>
      </c>
      <c r="C89" s="7">
        <v>1303.3130000000003</v>
      </c>
      <c r="D89" s="7" t="e">
        <v>#N/A</v>
      </c>
      <c r="E89" s="7" t="e">
        <v>#N/A</v>
      </c>
    </row>
    <row r="90" spans="1:5" x14ac:dyDescent="0.25">
      <c r="A90" s="3" t="s">
        <v>91</v>
      </c>
      <c r="B90" s="7">
        <v>301.49044969999989</v>
      </c>
      <c r="C90" s="7">
        <v>1404.7919999999999</v>
      </c>
      <c r="D90" s="7" t="e">
        <v>#N/A</v>
      </c>
      <c r="E90" s="7" t="e">
        <v>#N/A</v>
      </c>
    </row>
    <row r="91" spans="1:5" x14ac:dyDescent="0.25">
      <c r="A91" s="3" t="s">
        <v>92</v>
      </c>
      <c r="B91" s="7">
        <v>307.18077727000019</v>
      </c>
      <c r="C91" s="7">
        <v>1431.2790000000002</v>
      </c>
      <c r="D91" s="7">
        <f>B91</f>
        <v>307.18077727000019</v>
      </c>
      <c r="E91" s="7">
        <f>B91</f>
        <v>307.18077727000019</v>
      </c>
    </row>
    <row r="92" spans="1:5" x14ac:dyDescent="0.25">
      <c r="A92" s="4" t="s">
        <v>93</v>
      </c>
      <c r="B92" s="9">
        <v>335.41123608587441</v>
      </c>
      <c r="C92" s="9">
        <v>1259.5240894142478</v>
      </c>
      <c r="D92" s="10">
        <f>B92-(_xlfn.STDEV.P($B$2:B91)/2)</f>
        <v>302.67358648868662</v>
      </c>
      <c r="E92" s="10">
        <f>B92+(_xlfn.STDEV.P($B$2:B91)/2)</f>
        <v>368.14888568306219</v>
      </c>
    </row>
    <row r="93" spans="1:5" x14ac:dyDescent="0.25">
      <c r="A93" s="4" t="s">
        <v>94</v>
      </c>
      <c r="B93" s="9">
        <v>320.61983684914742</v>
      </c>
      <c r="C93" s="9">
        <v>1382.1298709349087</v>
      </c>
      <c r="D93" s="10">
        <f>B93-(_xlfn.STDEV.P($B$2:B92)/2)</f>
        <v>287.33992440813802</v>
      </c>
      <c r="E93" s="10">
        <f>B93+(_xlfn.STDEV.P($B$2:B92)/2)</f>
        <v>353.89974929015682</v>
      </c>
    </row>
    <row r="94" spans="1:5" x14ac:dyDescent="0.25">
      <c r="A94" s="4" t="s">
        <v>95</v>
      </c>
      <c r="B94" s="9">
        <v>341.7231801024796</v>
      </c>
      <c r="C94" s="9">
        <v>1485.6492045956377</v>
      </c>
      <c r="D94" s="10">
        <f>B94-(_xlfn.STDEV.P($B$2:B93)/2)</f>
        <v>308.08195468050002</v>
      </c>
      <c r="E94" s="10">
        <f>B94+(_xlfn.STDEV.P($B$2:B93)/2)</f>
        <v>375.36440552445919</v>
      </c>
    </row>
    <row r="95" spans="1:5" x14ac:dyDescent="0.25">
      <c r="A95" s="4" t="s">
        <v>96</v>
      </c>
      <c r="B95" s="9">
        <v>336.11540911422071</v>
      </c>
      <c r="C95" s="9">
        <v>1488.8923453951886</v>
      </c>
      <c r="D95" s="10">
        <f>B95-(_xlfn.STDEV.P($B$2:B94)/2)</f>
        <v>301.92926459062357</v>
      </c>
      <c r="E95" s="10">
        <f>B95+(_xlfn.STDEV.P($B$2:B94)/2)</f>
        <v>370.30155363781785</v>
      </c>
    </row>
    <row r="96" spans="1:5" x14ac:dyDescent="0.25">
      <c r="A96" s="4" t="s">
        <v>100</v>
      </c>
      <c r="B96" s="9">
        <v>347.67365490187422</v>
      </c>
      <c r="C96" s="9">
        <v>1334.9424543502528</v>
      </c>
      <c r="D96" s="10">
        <f>B96-(_xlfn.STDEV.P($B$2:B95)/2)</f>
        <v>313.03340422140587</v>
      </c>
      <c r="E96" s="10">
        <f>B96+(_xlfn.STDEV.P($B$2:B95)/2)</f>
        <v>382.31390558234256</v>
      </c>
    </row>
    <row r="97" spans="1:5" x14ac:dyDescent="0.25">
      <c r="A97" s="4" t="s">
        <v>97</v>
      </c>
      <c r="B97" s="9">
        <v>339.77135643424788</v>
      </c>
      <c r="C97" s="9">
        <v>1432.3366664210696</v>
      </c>
      <c r="D97" s="10">
        <f>B97-(_xlfn.STDEV.P($B$2:B96)/2)</f>
        <v>304.59103878729036</v>
      </c>
      <c r="E97" s="10">
        <f>B97+(_xlfn.STDEV.P($B$2:B96)/2)</f>
        <v>374.9516740812054</v>
      </c>
    </row>
    <row r="98" spans="1:5" x14ac:dyDescent="0.25">
      <c r="A98" s="4" t="s">
        <v>98</v>
      </c>
      <c r="B98" s="9">
        <v>358.43825469597579</v>
      </c>
      <c r="C98" s="9">
        <v>1544.5162352609073</v>
      </c>
      <c r="D98" s="10">
        <f>B98-(_xlfn.STDEV.P($B$2:B97)/2)</f>
        <v>322.8279092741227</v>
      </c>
      <c r="E98" s="10">
        <f>B98+(_xlfn.STDEV.P($B$2:B97)/2)</f>
        <v>394.04860011782887</v>
      </c>
    </row>
    <row r="99" spans="1:5" x14ac:dyDescent="0.25">
      <c r="A99" s="4" t="s">
        <v>99</v>
      </c>
      <c r="B99" s="9">
        <v>356.52020179203373</v>
      </c>
      <c r="C99" s="9">
        <v>1541.2394297271137</v>
      </c>
      <c r="D99" s="10">
        <f>B99-(_xlfn.STDEV.P($B$2:B98)/2)</f>
        <v>320.32440525014772</v>
      </c>
      <c r="E99" s="10">
        <f>B99+(_xlfn.STDEV.P($B$2:B98)/2)</f>
        <v>392.71599833391974</v>
      </c>
    </row>
    <row r="100" spans="1:5" x14ac:dyDescent="0.25">
      <c r="A100" s="4" t="s">
        <v>101</v>
      </c>
      <c r="B100" s="9">
        <v>362.84225842620896</v>
      </c>
      <c r="C100" s="9">
        <v>1406.1394755283127</v>
      </c>
      <c r="D100" s="10">
        <f>B100-(_xlfn.STDEV.P($B$2:B99)/2)</f>
        <v>326.11619586612301</v>
      </c>
      <c r="E100" s="10">
        <f>B100+(_xlfn.STDEV.P($B$2:B99)/2)</f>
        <v>399.56832098629491</v>
      </c>
    </row>
    <row r="101" spans="1:5" x14ac:dyDescent="0.25">
      <c r="A101" s="4" t="s">
        <v>102</v>
      </c>
      <c r="B101" s="9">
        <v>358.25122127509343</v>
      </c>
      <c r="C101" s="9">
        <v>1485.941338498566</v>
      </c>
      <c r="D101" s="10">
        <f>B101-(_xlfn.STDEV.P($B$2:B100)/2)</f>
        <v>320.96528708349683</v>
      </c>
      <c r="E101" s="10">
        <f>B101+(_xlfn.STDEV.P($B$2:B100)/2)</f>
        <v>395.53715546669002</v>
      </c>
    </row>
    <row r="102" spans="1:5" x14ac:dyDescent="0.25">
      <c r="A102" s="4" t="s">
        <v>103</v>
      </c>
      <c r="B102" s="9">
        <v>374.98723017829883</v>
      </c>
      <c r="C102" s="9">
        <v>1602.3540608145381</v>
      </c>
      <c r="D102" s="10">
        <f>B102-(_xlfn.STDEV.P($B$2:B101)/2)</f>
        <v>337.21855840377674</v>
      </c>
      <c r="E102" s="10">
        <f>B102+(_xlfn.STDEV.P($B$2:B101)/2)</f>
        <v>412.75590195282092</v>
      </c>
    </row>
    <row r="103" spans="1:5" x14ac:dyDescent="0.25">
      <c r="A103" s="4" t="s">
        <v>104</v>
      </c>
      <c r="B103" s="9">
        <v>375.83272351304174</v>
      </c>
      <c r="C103" s="9">
        <v>1597.2516065719255</v>
      </c>
      <c r="D103" s="10">
        <f>B103-(_xlfn.STDEV.P($B$2:B102)/2)</f>
        <v>337.4498030551851</v>
      </c>
      <c r="E103" s="10">
        <f>B103+(_xlfn.STDEV.P($B$2:B102)/2)</f>
        <v>414.21564397089838</v>
      </c>
    </row>
    <row r="104" spans="1:5" x14ac:dyDescent="0.25">
      <c r="A104" s="4" t="s">
        <v>105</v>
      </c>
      <c r="B104" s="9">
        <v>379.80616332621724</v>
      </c>
      <c r="C104" s="9">
        <v>1477.4673274345055</v>
      </c>
      <c r="D104" s="10">
        <f>B104-(_xlfn.STDEV.P($B$2:B103)/2)</f>
        <v>340.83736448341239</v>
      </c>
      <c r="E104" s="10">
        <f>B104+(_xlfn.STDEV.P($B$2:B103)/2)</f>
        <v>418.7749621690221</v>
      </c>
    </row>
    <row r="105" spans="1:5" x14ac:dyDescent="0.25">
      <c r="A105" s="4" t="s">
        <v>106</v>
      </c>
      <c r="B105" s="9">
        <v>377.6648544412235</v>
      </c>
      <c r="C105" s="9">
        <v>1543.9489533301244</v>
      </c>
      <c r="D105" s="10">
        <f>B105-(_xlfn.STDEV.P($B$2:B104)/2)</f>
        <v>338.10650753044399</v>
      </c>
      <c r="E105" s="10">
        <f>B105+(_xlfn.STDEV.P($B$2:B104)/2)</f>
        <v>417.223201352003</v>
      </c>
    </row>
    <row r="106" spans="1:5" x14ac:dyDescent="0.25">
      <c r="A106" s="4" t="s">
        <v>117</v>
      </c>
      <c r="B106" s="9">
        <v>392.42365914442496</v>
      </c>
      <c r="C106" s="9">
        <v>1661.3068770860848</v>
      </c>
      <c r="D106" s="10">
        <f>B106-(_xlfn.STDEV.P($B$2:B105)/2)</f>
        <v>352.32992613157052</v>
      </c>
      <c r="E106" s="10">
        <f>B106+(_xlfn.STDEV.P($B$2:B105)/2)</f>
        <v>432.5173921572794</v>
      </c>
    </row>
    <row r="107" spans="1:5" x14ac:dyDescent="0.25">
      <c r="A107" s="4" t="s">
        <v>118</v>
      </c>
      <c r="B107" s="9">
        <v>395.3882864800193</v>
      </c>
      <c r="C107" s="9">
        <v>1656.9531644903047</v>
      </c>
      <c r="D107" s="10">
        <f>B107-(_xlfn.STDEV.P($B$2:B106)/2)</f>
        <v>354.65136200416111</v>
      </c>
      <c r="E107" s="10">
        <f>B107+(_xlfn.STDEV.P($B$2:B106)/2)</f>
        <v>436.12521095587749</v>
      </c>
    </row>
    <row r="108" spans="1:5" x14ac:dyDescent="0.25">
      <c r="A108" s="4" t="s">
        <v>119</v>
      </c>
      <c r="B108" s="9">
        <v>398.22513272720448</v>
      </c>
      <c r="C108" s="9">
        <v>1549.7238280515362</v>
      </c>
      <c r="D108" s="10">
        <f>B108-(_xlfn.STDEV.P($B$2:B107)/2)</f>
        <v>356.85381235096281</v>
      </c>
      <c r="E108" s="10">
        <f>B108+(_xlfn.STDEV.P($B$2:B107)/2)</f>
        <v>439.59645310344615</v>
      </c>
    </row>
    <row r="109" spans="1:5" x14ac:dyDescent="0.25">
      <c r="A109" s="4" t="s">
        <v>120</v>
      </c>
      <c r="B109" s="9">
        <v>397.75136075048431</v>
      </c>
      <c r="C109" s="9">
        <v>1605.8901097283597</v>
      </c>
      <c r="D109" s="10">
        <f>B109-(_xlfn.STDEV.P($B$2:B108)/2)</f>
        <v>355.75515822092996</v>
      </c>
      <c r="E109" s="10">
        <f>B109+(_xlfn.STDEV.P($B$2:B108)/2)</f>
        <v>439.74756328003866</v>
      </c>
    </row>
    <row r="110" spans="1:5" x14ac:dyDescent="0.25">
      <c r="A110" s="4" t="s">
        <v>121</v>
      </c>
      <c r="B110" s="9">
        <v>411.03905332387876</v>
      </c>
      <c r="C110" s="9">
        <v>1722.1115607237966</v>
      </c>
      <c r="D110" s="10">
        <f>B110-(_xlfn.STDEV.P($B$2:B109)/2)</f>
        <v>368.45744703377522</v>
      </c>
      <c r="E110" s="10">
        <f>B110+(_xlfn.STDEV.P($B$2:B109)/2)</f>
        <v>453.6206596139823</v>
      </c>
    </row>
    <row r="111" spans="1:5" x14ac:dyDescent="0.25">
      <c r="A111" s="4" t="s">
        <v>122</v>
      </c>
      <c r="B111" s="9">
        <v>415.56188328791887</v>
      </c>
      <c r="C111" s="9">
        <v>1720.0350099990185</v>
      </c>
      <c r="D111" s="10">
        <f>B111-(_xlfn.STDEV.P($B$2:B110)/2)</f>
        <v>372.30521444435158</v>
      </c>
      <c r="E111" s="10">
        <f>B111+(_xlfn.STDEV.P($B$2:B110)/2)</f>
        <v>458.81855213148617</v>
      </c>
    </row>
    <row r="112" spans="1:5" x14ac:dyDescent="0.25">
      <c r="A112" s="4" t="s">
        <v>123</v>
      </c>
      <c r="B112" s="9">
        <v>417.86541887027477</v>
      </c>
      <c r="C112" s="9">
        <v>1623.3906089579309</v>
      </c>
      <c r="D112" s="10">
        <f>B112-(_xlfn.STDEV.P($B$2:B111)/2)</f>
        <v>373.92920357962396</v>
      </c>
      <c r="E112" s="10">
        <f>B112+(_xlfn.STDEV.P($B$2:B111)/2)</f>
        <v>461.80163416092557</v>
      </c>
    </row>
    <row r="113" spans="1:5" x14ac:dyDescent="0.25">
      <c r="A113" s="4" t="s">
        <v>124</v>
      </c>
      <c r="B113" s="9">
        <v>418.60433504393501</v>
      </c>
      <c r="C113" s="9">
        <v>1671.4443862044907</v>
      </c>
      <c r="D113" s="10">
        <f>B113-(_xlfn.STDEV.P($B$2:B112)/2)</f>
        <v>374.00500547454891</v>
      </c>
      <c r="E113" s="10">
        <f>B113+(_xlfn.STDEV.P($B$2:B112)/2)</f>
        <v>463.20366461332111</v>
      </c>
    </row>
    <row r="114" spans="1:5" x14ac:dyDescent="0.25">
      <c r="A114" s="4" t="s">
        <v>125</v>
      </c>
      <c r="B114" s="9">
        <v>430.84217156913729</v>
      </c>
      <c r="C114" s="9">
        <v>1785.2369061244062</v>
      </c>
      <c r="D114" s="10">
        <f>B114-(_xlfn.STDEV.P($B$2:B113)/2)</f>
        <v>385.60928918719134</v>
      </c>
      <c r="E114" s="10">
        <f>B114+(_xlfn.STDEV.P($B$2:B113)/2)</f>
        <v>476.07505395108325</v>
      </c>
    </row>
    <row r="115" spans="1:5" x14ac:dyDescent="0.25">
      <c r="A115" s="4" t="s">
        <v>127</v>
      </c>
      <c r="B115" s="9">
        <v>436.52453427987285</v>
      </c>
      <c r="C115" s="9">
        <v>1786.3011408229322</v>
      </c>
      <c r="D115" s="10">
        <f>B115-(_xlfn.STDEV.P($B$2:B114)/2)</f>
        <v>390.58206126899955</v>
      </c>
      <c r="E115" s="10">
        <f>B115+(_xlfn.STDEV.P($B$2:B114)/2)</f>
        <v>482.46700729074615</v>
      </c>
    </row>
    <row r="116" spans="1:5" x14ac:dyDescent="0.25">
      <c r="A116" s="4" t="s">
        <v>128</v>
      </c>
      <c r="B116" s="9">
        <v>438.67009943170518</v>
      </c>
      <c r="C116" s="9">
        <v>1698.8417529787703</v>
      </c>
      <c r="D116" s="10">
        <f>B116-(_xlfn.STDEV.P($B$2:B115)/2)</f>
        <v>392.00468100594298</v>
      </c>
      <c r="E116" s="10">
        <f>B116+(_xlfn.STDEV.P($B$2:B115)/2)</f>
        <v>485.33551785746738</v>
      </c>
    </row>
    <row r="117" spans="1:5" x14ac:dyDescent="0.25">
      <c r="A117" s="4" t="s">
        <v>129</v>
      </c>
      <c r="B117" s="9">
        <v>440.3216040744457</v>
      </c>
      <c r="C117" s="9">
        <v>1740.4303088099857</v>
      </c>
      <c r="D117" s="10">
        <f>B117-(_xlfn.STDEV.P($B$2:B116)/2)</f>
        <v>392.95282314006784</v>
      </c>
      <c r="E117" s="10">
        <f>B117+(_xlfn.STDEV.P($B$2:B116)/2)</f>
        <v>487.69038500882357</v>
      </c>
    </row>
    <row r="118" spans="1:5" x14ac:dyDescent="0.25">
      <c r="A118" s="4" t="s">
        <v>130</v>
      </c>
      <c r="B118" s="9">
        <v>451.828319288751</v>
      </c>
      <c r="C118" s="9">
        <v>1851.0214549783145</v>
      </c>
      <c r="D118" s="10">
        <f>B118-(_xlfn.STDEV.P($B$2:B117)/2)</f>
        <v>403.778940087107</v>
      </c>
      <c r="E118" s="10">
        <f>B118+(_xlfn.STDEV.P($B$2:B117)/2)</f>
        <v>499.87769849039501</v>
      </c>
    </row>
    <row r="119" spans="1:5" x14ac:dyDescent="0.25">
      <c r="A119" s="4" t="s">
        <v>126</v>
      </c>
      <c r="B119" s="9">
        <v>458.39613814966413</v>
      </c>
      <c r="C119" s="9">
        <v>1855.6608946777751</v>
      </c>
      <c r="D119" s="10">
        <f>B119-(_xlfn.STDEV.P($B$2:B118)/2)</f>
        <v>409.60038034367523</v>
      </c>
      <c r="E119" s="10">
        <f>B119+(_xlfn.STDEV.P($B$2:B118)/2)</f>
        <v>507.19189595565302</v>
      </c>
    </row>
    <row r="120" spans="1:5" x14ac:dyDescent="0.25">
      <c r="A120" s="4" t="s">
        <v>131</v>
      </c>
      <c r="B120" s="9">
        <v>460.62835323741672</v>
      </c>
      <c r="C120" s="9">
        <v>1776.3774844876157</v>
      </c>
      <c r="D120" s="10">
        <f>B120-(_xlfn.STDEV.P($B$2:B119)/2)</f>
        <v>411.06697804980058</v>
      </c>
      <c r="E120" s="10">
        <f>B120+(_xlfn.STDEV.P($B$2:B119)/2)</f>
        <v>510.18972842503285</v>
      </c>
    </row>
    <row r="121" spans="1:5" x14ac:dyDescent="0.25">
      <c r="A121" s="4" t="s">
        <v>132</v>
      </c>
      <c r="B121" s="9">
        <v>462.99772675192429</v>
      </c>
      <c r="C121" s="9">
        <v>1812.7601296126229</v>
      </c>
      <c r="D121" s="10">
        <f>B121-(_xlfn.STDEV.P($B$2:B120)/2)</f>
        <v>412.69113346594179</v>
      </c>
      <c r="E121" s="10">
        <f>B121+(_xlfn.STDEV.P($B$2:B120)/2)</f>
        <v>513.30432003790679</v>
      </c>
    </row>
    <row r="122" spans="1:5" x14ac:dyDescent="0.25">
      <c r="A122" s="4" t="s">
        <v>133</v>
      </c>
      <c r="B122" s="9">
        <v>474.00546417606637</v>
      </c>
      <c r="C122" s="9">
        <v>1919.7234465876579</v>
      </c>
      <c r="D122" s="10">
        <f>B122-(_xlfn.STDEV.P($B$2:B121)/2)</f>
        <v>422.9716464378053</v>
      </c>
      <c r="E122" s="10">
        <f>B122+(_xlfn.STDEV.P($B$2:B121)/2)</f>
        <v>525.03928191432749</v>
      </c>
    </row>
    <row r="123" spans="1:5" x14ac:dyDescent="0.25">
      <c r="A123" s="4" t="s">
        <v>134</v>
      </c>
      <c r="B123" s="9">
        <v>481.27229595943385</v>
      </c>
      <c r="C123" s="9">
        <v>1928.0983383771363</v>
      </c>
      <c r="D123" s="10">
        <f>B123-(_xlfn.STDEV.P($B$2:B122)/2)</f>
        <v>429.45332119208342</v>
      </c>
      <c r="E123" s="10">
        <f>B123+(_xlfn.STDEV.P($B$2:B122)/2)</f>
        <v>533.09127072678427</v>
      </c>
    </row>
    <row r="124" spans="1:5" x14ac:dyDescent="0.25">
      <c r="A124" s="4" t="s">
        <v>135</v>
      </c>
      <c r="B124" s="9">
        <v>483.75528429549382</v>
      </c>
      <c r="C124" s="9">
        <v>1856.2475181864711</v>
      </c>
      <c r="D124" s="10">
        <f>B124-(_xlfn.STDEV.P($B$2:B123)/2)</f>
        <v>431.12803822656593</v>
      </c>
      <c r="E124" s="10">
        <f>B124+(_xlfn.STDEV.P($B$2:B123)/2)</f>
        <v>536.38253036442165</v>
      </c>
    </row>
    <row r="125" spans="1:5" x14ac:dyDescent="0.25">
      <c r="A125" s="4" t="s">
        <v>136</v>
      </c>
      <c r="B125" s="9">
        <v>486.71774418957119</v>
      </c>
      <c r="C125" s="9">
        <v>1888.4101815528877</v>
      </c>
      <c r="D125" s="10">
        <f>B125-(_xlfn.STDEV.P($B$2:B124)/2)</f>
        <v>433.30198478626966</v>
      </c>
      <c r="E125" s="10">
        <f>B125+(_xlfn.STDEV.P($B$2:B124)/2)</f>
        <v>540.13350359287267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3903-6132-4601-82D1-0EC76750991E}">
  <dimension ref="A1:K125"/>
  <sheetViews>
    <sheetView topLeftCell="A94" zoomScaleNormal="100" workbookViewId="0">
      <selection activeCell="D92" sqref="D92:E125"/>
    </sheetView>
  </sheetViews>
  <sheetFormatPr defaultColWidth="9.125" defaultRowHeight="14.3" x14ac:dyDescent="0.25"/>
  <cols>
    <col min="1" max="1" width="8.125" style="2" bestFit="1" customWidth="1"/>
    <col min="2" max="2" width="34.125" style="11" bestFit="1" customWidth="1"/>
    <col min="3" max="5" width="20" style="11" bestFit="1" customWidth="1"/>
    <col min="6" max="16384" width="9.125" style="2"/>
  </cols>
  <sheetData>
    <row r="1" spans="1:11" x14ac:dyDescent="0.25">
      <c r="A1" s="1" t="s">
        <v>2</v>
      </c>
      <c r="B1" s="5" t="s">
        <v>111</v>
      </c>
      <c r="C1" s="5" t="s">
        <v>109</v>
      </c>
      <c r="D1" s="6" t="s">
        <v>0</v>
      </c>
      <c r="E1" s="6" t="s">
        <v>1</v>
      </c>
    </row>
    <row r="2" spans="1:11" x14ac:dyDescent="0.25">
      <c r="A2" s="3" t="s">
        <v>3</v>
      </c>
      <c r="B2" s="7">
        <v>86.824000000000012</v>
      </c>
      <c r="C2" s="7">
        <v>628.85799999999995</v>
      </c>
      <c r="D2" s="7" t="e">
        <v>#N/A</v>
      </c>
      <c r="E2" s="7" t="e">
        <v>#N/A</v>
      </c>
    </row>
    <row r="3" spans="1:11" x14ac:dyDescent="0.25">
      <c r="A3" s="3" t="s">
        <v>4</v>
      </c>
      <c r="B3" s="7">
        <v>72.205999999999989</v>
      </c>
      <c r="C3" s="7">
        <v>547.76000000000022</v>
      </c>
      <c r="D3" s="7" t="e">
        <v>#N/A</v>
      </c>
      <c r="E3" s="7" t="e">
        <v>#N/A</v>
      </c>
      <c r="J3" s="12" t="s">
        <v>107</v>
      </c>
      <c r="K3" s="13">
        <v>-408.25060000000002</v>
      </c>
    </row>
    <row r="4" spans="1:11" x14ac:dyDescent="0.25">
      <c r="A4" s="3" t="s">
        <v>5</v>
      </c>
      <c r="B4" s="7">
        <v>74.881000000000014</v>
      </c>
      <c r="C4" s="7">
        <v>460.26599999999979</v>
      </c>
      <c r="D4" s="7" t="e">
        <v>#N/A</v>
      </c>
      <c r="E4" s="7" t="e">
        <v>#N/A</v>
      </c>
    </row>
    <row r="5" spans="1:11" x14ac:dyDescent="0.25">
      <c r="A5" s="3" t="s">
        <v>6</v>
      </c>
      <c r="B5" s="7">
        <v>74.453999999999994</v>
      </c>
      <c r="C5" s="7">
        <v>607.53800000000001</v>
      </c>
      <c r="D5" s="7" t="e">
        <v>#N/A</v>
      </c>
      <c r="E5" s="7" t="e">
        <v>#N/A</v>
      </c>
    </row>
    <row r="6" spans="1:11" x14ac:dyDescent="0.25">
      <c r="A6" s="3" t="s">
        <v>7</v>
      </c>
      <c r="B6" s="7">
        <v>74.221000000000032</v>
      </c>
      <c r="C6" s="7">
        <v>626.04899999999975</v>
      </c>
      <c r="D6" s="7" t="e">
        <v>#N/A</v>
      </c>
      <c r="E6" s="7" t="e">
        <v>#N/A</v>
      </c>
    </row>
    <row r="7" spans="1:11" x14ac:dyDescent="0.25">
      <c r="A7" s="3" t="s">
        <v>8</v>
      </c>
      <c r="B7" s="7">
        <v>85.82399999999997</v>
      </c>
      <c r="C7" s="7">
        <v>603.12599999999998</v>
      </c>
      <c r="D7" s="7" t="e">
        <v>#N/A</v>
      </c>
      <c r="E7" s="7" t="e">
        <v>#N/A</v>
      </c>
    </row>
    <row r="8" spans="1:11" x14ac:dyDescent="0.25">
      <c r="A8" s="3" t="s">
        <v>9</v>
      </c>
      <c r="B8" s="7">
        <v>80.031999999999996</v>
      </c>
      <c r="C8" s="7">
        <v>507.62699999999995</v>
      </c>
      <c r="D8" s="7" t="e">
        <v>#N/A</v>
      </c>
      <c r="E8" s="7" t="e">
        <v>#N/A</v>
      </c>
    </row>
    <row r="9" spans="1:11" x14ac:dyDescent="0.25">
      <c r="A9" s="3" t="s">
        <v>10</v>
      </c>
      <c r="B9" s="7">
        <v>93.587999999999994</v>
      </c>
      <c r="C9" s="7">
        <v>591.54300000000001</v>
      </c>
      <c r="D9" s="7" t="e">
        <v>#N/A</v>
      </c>
      <c r="E9" s="7" t="e">
        <v>#N/A</v>
      </c>
    </row>
    <row r="10" spans="1:11" x14ac:dyDescent="0.25">
      <c r="A10" s="3" t="s">
        <v>11</v>
      </c>
      <c r="B10" s="7">
        <v>78.632000000000019</v>
      </c>
      <c r="C10" s="7">
        <v>659.77199999999982</v>
      </c>
      <c r="D10" s="7" t="e">
        <v>#N/A</v>
      </c>
      <c r="E10" s="7" t="e">
        <v>#N/A</v>
      </c>
    </row>
    <row r="11" spans="1:11" x14ac:dyDescent="0.25">
      <c r="A11" s="3" t="s">
        <v>12</v>
      </c>
      <c r="B11" s="7">
        <v>81.028999999999996</v>
      </c>
      <c r="C11" s="7">
        <v>627.21800000000019</v>
      </c>
      <c r="D11" s="7" t="e">
        <v>#N/A</v>
      </c>
      <c r="E11" s="7" t="e">
        <v>#N/A</v>
      </c>
    </row>
    <row r="12" spans="1:11" x14ac:dyDescent="0.25">
      <c r="A12" s="3" t="s">
        <v>13</v>
      </c>
      <c r="B12" s="7">
        <v>82.414000000000016</v>
      </c>
      <c r="C12" s="7">
        <v>535.29599999999982</v>
      </c>
      <c r="D12" s="7" t="e">
        <v>#N/A</v>
      </c>
      <c r="E12" s="7" t="e">
        <v>#N/A</v>
      </c>
    </row>
    <row r="13" spans="1:11" x14ac:dyDescent="0.25">
      <c r="A13" s="3" t="s">
        <v>14</v>
      </c>
      <c r="B13" s="7">
        <v>91.368000000000009</v>
      </c>
      <c r="C13" s="7">
        <v>655.42599999999982</v>
      </c>
      <c r="D13" s="7" t="e">
        <v>#N/A</v>
      </c>
      <c r="E13" s="7" t="e">
        <v>#N/A</v>
      </c>
    </row>
    <row r="14" spans="1:11" x14ac:dyDescent="0.25">
      <c r="A14" s="3" t="s">
        <v>15</v>
      </c>
      <c r="B14" s="7">
        <v>97.421000000000006</v>
      </c>
      <c r="C14" s="7">
        <v>718.18900000000031</v>
      </c>
      <c r="D14" s="7" t="e">
        <v>#N/A</v>
      </c>
      <c r="E14" s="7" t="e">
        <v>#N/A</v>
      </c>
    </row>
    <row r="15" spans="1:11" x14ac:dyDescent="0.25">
      <c r="A15" s="3" t="s">
        <v>16</v>
      </c>
      <c r="B15" s="7">
        <v>95.399000000000029</v>
      </c>
      <c r="C15" s="7">
        <v>661.15100000000029</v>
      </c>
      <c r="D15" s="7" t="e">
        <v>#N/A</v>
      </c>
      <c r="E15" s="7" t="e">
        <v>#N/A</v>
      </c>
    </row>
    <row r="16" spans="1:11" x14ac:dyDescent="0.25">
      <c r="A16" s="3" t="s">
        <v>17</v>
      </c>
      <c r="B16" s="7">
        <v>97.809999999999988</v>
      </c>
      <c r="C16" s="7">
        <v>563.19100000000003</v>
      </c>
      <c r="D16" s="7" t="e">
        <v>#N/A</v>
      </c>
      <c r="E16" s="7" t="e">
        <v>#N/A</v>
      </c>
    </row>
    <row r="17" spans="1:5" x14ac:dyDescent="0.25">
      <c r="A17" s="3" t="s">
        <v>18</v>
      </c>
      <c r="B17" s="7">
        <v>102.41600000000004</v>
      </c>
      <c r="C17" s="7">
        <v>667.15499999999997</v>
      </c>
      <c r="D17" s="7" t="e">
        <v>#N/A</v>
      </c>
      <c r="E17" s="7" t="e">
        <v>#N/A</v>
      </c>
    </row>
    <row r="18" spans="1:5" x14ac:dyDescent="0.25">
      <c r="A18" s="3" t="s">
        <v>19</v>
      </c>
      <c r="B18" s="7">
        <v>112.544</v>
      </c>
      <c r="C18" s="7">
        <v>762.39999999999975</v>
      </c>
      <c r="D18" s="7" t="e">
        <v>#N/A</v>
      </c>
      <c r="E18" s="7" t="e">
        <v>#N/A</v>
      </c>
    </row>
    <row r="19" spans="1:5" x14ac:dyDescent="0.25">
      <c r="A19" s="3" t="s">
        <v>20</v>
      </c>
      <c r="B19" s="7">
        <v>116.08400000000005</v>
      </c>
      <c r="C19" s="7">
        <v>711.36</v>
      </c>
      <c r="D19" s="7" t="e">
        <v>#N/A</v>
      </c>
      <c r="E19" s="7" t="e">
        <v>#N/A</v>
      </c>
    </row>
    <row r="20" spans="1:5" x14ac:dyDescent="0.25">
      <c r="A20" s="3" t="s">
        <v>21</v>
      </c>
      <c r="B20" s="7">
        <v>113.26600000000002</v>
      </c>
      <c r="C20" s="7">
        <v>592.40000000000009</v>
      </c>
      <c r="D20" s="7" t="e">
        <v>#N/A</v>
      </c>
      <c r="E20" s="7" t="e">
        <v>#N/A</v>
      </c>
    </row>
    <row r="21" spans="1:5" x14ac:dyDescent="0.25">
      <c r="A21" s="3" t="s">
        <v>22</v>
      </c>
      <c r="B21" s="7">
        <v>125.78999999999999</v>
      </c>
      <c r="C21" s="7">
        <v>699.43999999999994</v>
      </c>
      <c r="D21" s="7" t="e">
        <v>#N/A</v>
      </c>
      <c r="E21" s="7" t="e">
        <v>#N/A</v>
      </c>
    </row>
    <row r="22" spans="1:5" x14ac:dyDescent="0.25">
      <c r="A22" s="3" t="s">
        <v>23</v>
      </c>
      <c r="B22" s="7">
        <v>147.60999999999999</v>
      </c>
      <c r="C22" s="7">
        <v>827.50999999999988</v>
      </c>
      <c r="D22" s="7" t="e">
        <v>#N/A</v>
      </c>
      <c r="E22" s="7" t="e">
        <v>#N/A</v>
      </c>
    </row>
    <row r="23" spans="1:5" x14ac:dyDescent="0.25">
      <c r="A23" s="3" t="s">
        <v>24</v>
      </c>
      <c r="B23" s="8">
        <v>143.42400000000004</v>
      </c>
      <c r="C23" s="8">
        <v>748.577</v>
      </c>
      <c r="D23" s="7" t="e">
        <v>#N/A</v>
      </c>
      <c r="E23" s="7" t="e">
        <v>#N/A</v>
      </c>
    </row>
    <row r="24" spans="1:5" x14ac:dyDescent="0.25">
      <c r="A24" s="3" t="s">
        <v>25</v>
      </c>
      <c r="B24" s="8">
        <v>132.68800000000005</v>
      </c>
      <c r="C24" s="8">
        <v>615.52799999999991</v>
      </c>
      <c r="D24" s="7" t="e">
        <v>#N/A</v>
      </c>
      <c r="E24" s="7" t="e">
        <v>#N/A</v>
      </c>
    </row>
    <row r="25" spans="1:5" x14ac:dyDescent="0.25">
      <c r="A25" s="3" t="s">
        <v>26</v>
      </c>
      <c r="B25" s="8">
        <v>137.429</v>
      </c>
      <c r="C25" s="8">
        <v>745.42299999999989</v>
      </c>
      <c r="D25" s="7" t="e">
        <v>#N/A</v>
      </c>
      <c r="E25" s="7" t="e">
        <v>#N/A</v>
      </c>
    </row>
    <row r="26" spans="1:5" x14ac:dyDescent="0.25">
      <c r="A26" s="3" t="s">
        <v>27</v>
      </c>
      <c r="B26" s="8">
        <v>134.88999999999996</v>
      </c>
      <c r="C26" s="8">
        <v>865.76200000000006</v>
      </c>
      <c r="D26" s="7" t="e">
        <v>#N/A</v>
      </c>
      <c r="E26" s="7" t="e">
        <v>#N/A</v>
      </c>
    </row>
    <row r="27" spans="1:5" x14ac:dyDescent="0.25">
      <c r="A27" s="3" t="s">
        <v>28</v>
      </c>
      <c r="B27" s="7">
        <v>140.88300000000004</v>
      </c>
      <c r="C27" s="7">
        <v>806.76600000000008</v>
      </c>
      <c r="D27" s="7" t="e">
        <v>#N/A</v>
      </c>
      <c r="E27" s="7" t="e">
        <v>#N/A</v>
      </c>
    </row>
    <row r="28" spans="1:5" x14ac:dyDescent="0.25">
      <c r="A28" s="3" t="s">
        <v>29</v>
      </c>
      <c r="B28" s="7">
        <v>143.06800000000007</v>
      </c>
      <c r="C28" s="7">
        <v>706.2320000000002</v>
      </c>
      <c r="D28" s="7" t="e">
        <v>#N/A</v>
      </c>
      <c r="E28" s="7" t="e">
        <v>#N/A</v>
      </c>
    </row>
    <row r="29" spans="1:5" x14ac:dyDescent="0.25">
      <c r="A29" s="3" t="s">
        <v>30</v>
      </c>
      <c r="B29" s="7">
        <v>131.99200000000002</v>
      </c>
      <c r="C29" s="7">
        <v>798.68199999999979</v>
      </c>
      <c r="D29" s="7" t="e">
        <v>#N/A</v>
      </c>
      <c r="E29" s="7" t="e">
        <v>#N/A</v>
      </c>
    </row>
    <row r="30" spans="1:5" x14ac:dyDescent="0.25">
      <c r="A30" s="3" t="s">
        <v>31</v>
      </c>
      <c r="B30" s="7">
        <v>204.80199999999996</v>
      </c>
      <c r="C30" s="7">
        <v>913.76299999999969</v>
      </c>
      <c r="D30" s="7" t="e">
        <v>#N/A</v>
      </c>
      <c r="E30" s="7" t="e">
        <v>#N/A</v>
      </c>
    </row>
    <row r="31" spans="1:5" x14ac:dyDescent="0.25">
      <c r="A31" s="3" t="s">
        <v>32</v>
      </c>
      <c r="B31" s="7">
        <v>129.82499999999996</v>
      </c>
      <c r="C31" s="7">
        <v>872.37799999999982</v>
      </c>
      <c r="D31" s="7" t="e">
        <v>#N/A</v>
      </c>
      <c r="E31" s="7" t="e">
        <v>#N/A</v>
      </c>
    </row>
    <row r="32" spans="1:5" x14ac:dyDescent="0.25">
      <c r="A32" s="3" t="s">
        <v>33</v>
      </c>
      <c r="B32" s="7">
        <v>157.17800000000005</v>
      </c>
      <c r="C32" s="7">
        <v>757.65699999999958</v>
      </c>
      <c r="D32" s="7" t="e">
        <v>#N/A</v>
      </c>
      <c r="E32" s="7" t="e">
        <v>#N/A</v>
      </c>
    </row>
    <row r="33" spans="1:5" x14ac:dyDescent="0.25">
      <c r="A33" s="3" t="s">
        <v>34</v>
      </c>
      <c r="B33" s="7">
        <v>144.31399999999996</v>
      </c>
      <c r="C33" s="7">
        <v>852.88699999999994</v>
      </c>
      <c r="D33" s="7" t="e">
        <v>#N/A</v>
      </c>
      <c r="E33" s="7" t="e">
        <v>#N/A</v>
      </c>
    </row>
    <row r="34" spans="1:5" x14ac:dyDescent="0.25">
      <c r="A34" s="3" t="s">
        <v>35</v>
      </c>
      <c r="B34" s="7">
        <v>165.96200000000002</v>
      </c>
      <c r="C34" s="7">
        <v>922.3</v>
      </c>
      <c r="D34" s="7" t="e">
        <v>#N/A</v>
      </c>
      <c r="E34" s="7" t="e">
        <v>#N/A</v>
      </c>
    </row>
    <row r="35" spans="1:5" x14ac:dyDescent="0.25">
      <c r="A35" s="3" t="s">
        <v>36</v>
      </c>
      <c r="B35" s="7">
        <v>136.71999999999994</v>
      </c>
      <c r="C35" s="7">
        <v>898.47199999999975</v>
      </c>
      <c r="D35" s="7" t="e">
        <v>#N/A</v>
      </c>
      <c r="E35" s="7" t="e">
        <v>#N/A</v>
      </c>
    </row>
    <row r="36" spans="1:5" x14ac:dyDescent="0.25">
      <c r="A36" s="3" t="s">
        <v>37</v>
      </c>
      <c r="B36" s="7">
        <v>167.11099999999999</v>
      </c>
      <c r="C36" s="7">
        <v>779.88400000000013</v>
      </c>
      <c r="D36" s="7" t="e">
        <v>#N/A</v>
      </c>
      <c r="E36" s="7" t="e">
        <v>#N/A</v>
      </c>
    </row>
    <row r="37" spans="1:5" x14ac:dyDescent="0.25">
      <c r="A37" s="3" t="s">
        <v>38</v>
      </c>
      <c r="B37" s="7">
        <v>148.06600000000006</v>
      </c>
      <c r="C37" s="7">
        <v>856.79599999999982</v>
      </c>
      <c r="D37" s="7" t="e">
        <v>#N/A</v>
      </c>
      <c r="E37" s="7" t="e">
        <v>#N/A</v>
      </c>
    </row>
    <row r="38" spans="1:5" x14ac:dyDescent="0.25">
      <c r="A38" s="3" t="s">
        <v>39</v>
      </c>
      <c r="B38" s="7">
        <v>182.01987484999998</v>
      </c>
      <c r="C38" s="7">
        <v>873.45</v>
      </c>
      <c r="D38" s="7" t="e">
        <v>#N/A</v>
      </c>
      <c r="E38" s="7" t="e">
        <v>#N/A</v>
      </c>
    </row>
    <row r="39" spans="1:5" x14ac:dyDescent="0.25">
      <c r="A39" s="3" t="s">
        <v>40</v>
      </c>
      <c r="B39" s="7">
        <v>143.89108537000004</v>
      </c>
      <c r="C39" s="7">
        <v>871.92000000000007</v>
      </c>
      <c r="D39" s="7" t="e">
        <v>#N/A</v>
      </c>
      <c r="E39" s="7" t="e">
        <v>#N/A</v>
      </c>
    </row>
    <row r="40" spans="1:5" x14ac:dyDescent="0.25">
      <c r="A40" s="3" t="s">
        <v>41</v>
      </c>
      <c r="B40" s="7">
        <v>180.31404416000007</v>
      </c>
      <c r="C40" s="7">
        <v>755.63999999999965</v>
      </c>
      <c r="D40" s="7" t="e">
        <v>#N/A</v>
      </c>
      <c r="E40" s="7" t="e">
        <v>#N/A</v>
      </c>
    </row>
    <row r="41" spans="1:5" x14ac:dyDescent="0.25">
      <c r="A41" s="3" t="s">
        <v>42</v>
      </c>
      <c r="B41" s="7">
        <v>155.84071339000005</v>
      </c>
      <c r="C41" s="7">
        <v>866.34000000000026</v>
      </c>
      <c r="D41" s="7" t="e">
        <v>#N/A</v>
      </c>
      <c r="E41" s="7" t="e">
        <v>#N/A</v>
      </c>
    </row>
    <row r="42" spans="1:5" x14ac:dyDescent="0.25">
      <c r="A42" s="3" t="s">
        <v>43</v>
      </c>
      <c r="B42" s="7">
        <v>189.34798897999988</v>
      </c>
      <c r="C42" s="7">
        <v>928.83200000000033</v>
      </c>
      <c r="D42" s="7" t="e">
        <v>#N/A</v>
      </c>
      <c r="E42" s="7" t="e">
        <v>#N/A</v>
      </c>
    </row>
    <row r="43" spans="1:5" x14ac:dyDescent="0.25">
      <c r="A43" s="3" t="s">
        <v>44</v>
      </c>
      <c r="B43" s="7">
        <v>147.44692452999996</v>
      </c>
      <c r="C43" s="7">
        <v>887.98400000000026</v>
      </c>
      <c r="D43" s="7" t="e">
        <v>#N/A</v>
      </c>
      <c r="E43" s="7" t="e">
        <v>#N/A</v>
      </c>
    </row>
    <row r="44" spans="1:5" x14ac:dyDescent="0.25">
      <c r="A44" s="3" t="s">
        <v>45</v>
      </c>
      <c r="B44" s="7">
        <v>188.5039521299999</v>
      </c>
      <c r="C44" s="7">
        <v>768.6600000000002</v>
      </c>
      <c r="D44" s="7" t="e">
        <v>#N/A</v>
      </c>
      <c r="E44" s="7" t="e">
        <v>#N/A</v>
      </c>
    </row>
    <row r="45" spans="1:5" x14ac:dyDescent="0.25">
      <c r="A45" s="3" t="s">
        <v>46</v>
      </c>
      <c r="B45" s="7">
        <v>157.43535706</v>
      </c>
      <c r="C45" s="7">
        <v>899.94399999999996</v>
      </c>
      <c r="D45" s="7" t="e">
        <v>#N/A</v>
      </c>
      <c r="E45" s="7" t="e">
        <v>#N/A</v>
      </c>
    </row>
    <row r="46" spans="1:5" x14ac:dyDescent="0.25">
      <c r="A46" s="3" t="s">
        <v>47</v>
      </c>
      <c r="B46" s="7">
        <v>196.43738231500006</v>
      </c>
      <c r="C46" s="7">
        <v>993.11999999999989</v>
      </c>
      <c r="D46" s="7" t="e">
        <v>#N/A</v>
      </c>
      <c r="E46" s="7" t="e">
        <v>#N/A</v>
      </c>
    </row>
    <row r="47" spans="1:5" x14ac:dyDescent="0.25">
      <c r="A47" s="3" t="s">
        <v>48</v>
      </c>
      <c r="B47" s="7">
        <v>164.93480777000008</v>
      </c>
      <c r="C47" s="7">
        <v>905.37599999999975</v>
      </c>
      <c r="D47" s="7" t="e">
        <v>#N/A</v>
      </c>
      <c r="E47" s="7" t="e">
        <v>#N/A</v>
      </c>
    </row>
    <row r="48" spans="1:5" x14ac:dyDescent="0.25">
      <c r="A48" s="3" t="s">
        <v>49</v>
      </c>
      <c r="B48" s="7">
        <v>195.63475356999996</v>
      </c>
      <c r="C48" s="7">
        <v>803.90399999999988</v>
      </c>
      <c r="D48" s="7" t="e">
        <v>#N/A</v>
      </c>
      <c r="E48" s="7" t="e">
        <v>#N/A</v>
      </c>
    </row>
    <row r="49" spans="1:5" x14ac:dyDescent="0.25">
      <c r="A49" s="3" t="s">
        <v>50</v>
      </c>
      <c r="B49" s="7">
        <v>160.37268358832446</v>
      </c>
      <c r="C49" s="7">
        <v>930.23999999999967</v>
      </c>
      <c r="D49" s="7" t="e">
        <v>#N/A</v>
      </c>
      <c r="E49" s="7" t="e">
        <v>#N/A</v>
      </c>
    </row>
    <row r="50" spans="1:5" x14ac:dyDescent="0.25">
      <c r="A50" s="3" t="s">
        <v>51</v>
      </c>
      <c r="B50" s="7">
        <v>208.16202881000001</v>
      </c>
      <c r="C50" s="7">
        <v>1047.8910000000001</v>
      </c>
      <c r="D50" s="7" t="e">
        <v>#N/A</v>
      </c>
      <c r="E50" s="7" t="e">
        <v>#N/A</v>
      </c>
    </row>
    <row r="51" spans="1:5" x14ac:dyDescent="0.25">
      <c r="A51" s="3" t="s">
        <v>52</v>
      </c>
      <c r="B51" s="7">
        <v>166.01612457999991</v>
      </c>
      <c r="C51" s="7">
        <v>958.36</v>
      </c>
      <c r="D51" s="7" t="e">
        <v>#N/A</v>
      </c>
      <c r="E51" s="7" t="e">
        <v>#N/A</v>
      </c>
    </row>
    <row r="52" spans="1:5" x14ac:dyDescent="0.25">
      <c r="A52" s="3" t="s">
        <v>53</v>
      </c>
      <c r="B52" s="7">
        <v>187.25532105999997</v>
      </c>
      <c r="C52" s="7">
        <v>823.04499999999985</v>
      </c>
      <c r="D52" s="7" t="e">
        <v>#N/A</v>
      </c>
      <c r="E52" s="7" t="e">
        <v>#N/A</v>
      </c>
    </row>
    <row r="53" spans="1:5" x14ac:dyDescent="0.25">
      <c r="A53" s="3" t="s">
        <v>54</v>
      </c>
      <c r="B53" s="7">
        <v>179.40671255999996</v>
      </c>
      <c r="C53" s="7">
        <v>982.70700000000033</v>
      </c>
      <c r="D53" s="7" t="e">
        <v>#N/A</v>
      </c>
      <c r="E53" s="7" t="e">
        <v>#N/A</v>
      </c>
    </row>
    <row r="54" spans="1:5" x14ac:dyDescent="0.25">
      <c r="A54" s="3" t="s">
        <v>55</v>
      </c>
      <c r="B54" s="7">
        <v>174.95533714000001</v>
      </c>
      <c r="C54" s="7">
        <v>1103.751</v>
      </c>
      <c r="D54" s="7" t="e">
        <v>#N/A</v>
      </c>
      <c r="E54" s="7" t="e">
        <v>#N/A</v>
      </c>
    </row>
    <row r="55" spans="1:5" x14ac:dyDescent="0.25">
      <c r="A55" s="3" t="s">
        <v>56</v>
      </c>
      <c r="B55" s="7">
        <v>186.04668026000004</v>
      </c>
      <c r="C55" s="7">
        <v>1018.4130000000004</v>
      </c>
      <c r="D55" s="7" t="e">
        <v>#N/A</v>
      </c>
      <c r="E55" s="7" t="e">
        <v>#N/A</v>
      </c>
    </row>
    <row r="56" spans="1:5" x14ac:dyDescent="0.25">
      <c r="A56" s="3" t="s">
        <v>57</v>
      </c>
      <c r="B56" s="7">
        <v>199.25580688000011</v>
      </c>
      <c r="C56" s="7">
        <v>900.60300000000007</v>
      </c>
      <c r="D56" s="7" t="e">
        <v>#N/A</v>
      </c>
      <c r="E56" s="7" t="e">
        <v>#N/A</v>
      </c>
    </row>
    <row r="57" spans="1:5" x14ac:dyDescent="0.25">
      <c r="A57" s="3" t="s">
        <v>58</v>
      </c>
      <c r="B57" s="7">
        <v>183.36469233999995</v>
      </c>
      <c r="C57" s="7">
        <v>1044.0540000000001</v>
      </c>
      <c r="D57" s="7" t="e">
        <v>#N/A</v>
      </c>
      <c r="E57" s="7" t="e">
        <v>#N/A</v>
      </c>
    </row>
    <row r="58" spans="1:5" x14ac:dyDescent="0.25">
      <c r="A58" s="3" t="s">
        <v>59</v>
      </c>
      <c r="B58" s="7">
        <v>208.72043630999994</v>
      </c>
      <c r="C58" s="7">
        <v>1099.9000000000003</v>
      </c>
      <c r="D58" s="7" t="e">
        <v>#N/A</v>
      </c>
      <c r="E58" s="7" t="e">
        <v>#N/A</v>
      </c>
    </row>
    <row r="59" spans="1:5" x14ac:dyDescent="0.25">
      <c r="A59" s="3" t="s">
        <v>60</v>
      </c>
      <c r="B59" s="7">
        <v>180.99194743000007</v>
      </c>
      <c r="C59" s="7">
        <v>1112</v>
      </c>
      <c r="D59" s="7" t="e">
        <v>#N/A</v>
      </c>
      <c r="E59" s="7" t="e">
        <v>#N/A</v>
      </c>
    </row>
    <row r="60" spans="1:5" x14ac:dyDescent="0.25">
      <c r="A60" s="3" t="s">
        <v>61</v>
      </c>
      <c r="B60" s="7">
        <v>220.07215880000007</v>
      </c>
      <c r="C60" s="7">
        <v>970.6</v>
      </c>
      <c r="D60" s="7" t="e">
        <v>#N/A</v>
      </c>
      <c r="E60" s="7" t="e">
        <v>#N/A</v>
      </c>
    </row>
    <row r="61" spans="1:5" x14ac:dyDescent="0.25">
      <c r="A61" s="3" t="s">
        <v>62</v>
      </c>
      <c r="B61" s="7">
        <v>207.78575445999994</v>
      </c>
      <c r="C61" s="7">
        <v>1093.4000000000001</v>
      </c>
      <c r="D61" s="7" t="e">
        <v>#N/A</v>
      </c>
      <c r="E61" s="7" t="e">
        <v>#N/A</v>
      </c>
    </row>
    <row r="62" spans="1:5" x14ac:dyDescent="0.25">
      <c r="A62" s="3" t="s">
        <v>63</v>
      </c>
      <c r="B62" s="7">
        <v>231.14226581000003</v>
      </c>
      <c r="C62" s="7">
        <v>1198.1000000000004</v>
      </c>
      <c r="D62" s="7" t="e">
        <v>#N/A</v>
      </c>
      <c r="E62" s="7" t="e">
        <v>#N/A</v>
      </c>
    </row>
    <row r="63" spans="1:5" x14ac:dyDescent="0.25">
      <c r="A63" s="3" t="s">
        <v>64</v>
      </c>
      <c r="B63" s="7">
        <v>195.1545838000001</v>
      </c>
      <c r="C63" s="7">
        <v>1115.4000000000003</v>
      </c>
      <c r="D63" s="7" t="e">
        <v>#N/A</v>
      </c>
      <c r="E63" s="7" t="e">
        <v>#N/A</v>
      </c>
    </row>
    <row r="64" spans="1:5" x14ac:dyDescent="0.25">
      <c r="A64" s="3" t="s">
        <v>65</v>
      </c>
      <c r="B64" s="7">
        <v>249.04613779000013</v>
      </c>
      <c r="C64" s="7">
        <v>995.09999999999968</v>
      </c>
      <c r="D64" s="7" t="e">
        <v>#N/A</v>
      </c>
      <c r="E64" s="7" t="e">
        <v>#N/A</v>
      </c>
    </row>
    <row r="65" spans="1:5" x14ac:dyDescent="0.25">
      <c r="A65" s="3" t="s">
        <v>66</v>
      </c>
      <c r="B65" s="7">
        <v>218.64734930000003</v>
      </c>
      <c r="C65" s="7">
        <v>1111.3</v>
      </c>
      <c r="D65" s="7" t="e">
        <v>#N/A</v>
      </c>
      <c r="E65" s="7" t="e">
        <v>#N/A</v>
      </c>
    </row>
    <row r="66" spans="1:5" x14ac:dyDescent="0.25">
      <c r="A66" s="3" t="s">
        <v>67</v>
      </c>
      <c r="B66" s="7">
        <v>249.5912103900001</v>
      </c>
      <c r="C66" s="7">
        <v>1225.8126000000002</v>
      </c>
      <c r="D66" s="7" t="e">
        <v>#N/A</v>
      </c>
      <c r="E66" s="7" t="e">
        <v>#N/A</v>
      </c>
    </row>
    <row r="67" spans="1:5" x14ac:dyDescent="0.25">
      <c r="A67" s="3" t="s">
        <v>68</v>
      </c>
      <c r="B67" s="7">
        <v>220.25794106000004</v>
      </c>
      <c r="C67" s="7">
        <v>1179.4591999999998</v>
      </c>
      <c r="D67" s="7" t="e">
        <v>#N/A</v>
      </c>
      <c r="E67" s="7" t="e">
        <v>#N/A</v>
      </c>
    </row>
    <row r="68" spans="1:5" x14ac:dyDescent="0.25">
      <c r="A68" s="3" t="s">
        <v>69</v>
      </c>
      <c r="B68" s="7">
        <v>253.78803152999993</v>
      </c>
      <c r="C68" s="7">
        <v>998.74220000000025</v>
      </c>
      <c r="D68" s="7" t="e">
        <v>#N/A</v>
      </c>
      <c r="E68" s="7" t="e">
        <v>#N/A</v>
      </c>
    </row>
    <row r="69" spans="1:5" x14ac:dyDescent="0.25">
      <c r="A69" s="3" t="s">
        <v>70</v>
      </c>
      <c r="B69" s="7">
        <v>227.3045726600001</v>
      </c>
      <c r="C69" s="7">
        <v>1114.1152000000004</v>
      </c>
      <c r="D69" s="7" t="e">
        <v>#N/A</v>
      </c>
      <c r="E69" s="7" t="e">
        <v>#N/A</v>
      </c>
    </row>
    <row r="70" spans="1:5" x14ac:dyDescent="0.25">
      <c r="A70" s="3" t="s">
        <v>71</v>
      </c>
      <c r="B70" s="7">
        <v>269.25238863999994</v>
      </c>
      <c r="C70" s="7">
        <v>1212.0131999999999</v>
      </c>
      <c r="D70" s="7" t="e">
        <v>#N/A</v>
      </c>
      <c r="E70" s="7" t="e">
        <v>#N/A</v>
      </c>
    </row>
    <row r="71" spans="1:5" x14ac:dyDescent="0.25">
      <c r="A71" s="3" t="s">
        <v>72</v>
      </c>
      <c r="B71" s="7">
        <v>226.94636560999999</v>
      </c>
      <c r="C71" s="7">
        <v>1149.4786999999997</v>
      </c>
      <c r="D71" s="7" t="e">
        <v>#N/A</v>
      </c>
      <c r="E71" s="7" t="e">
        <v>#N/A</v>
      </c>
    </row>
    <row r="72" spans="1:5" x14ac:dyDescent="0.25">
      <c r="A72" s="3" t="s">
        <v>73</v>
      </c>
      <c r="B72" s="7">
        <v>264.50065081999998</v>
      </c>
      <c r="C72" s="7">
        <v>1018.9444999999997</v>
      </c>
      <c r="D72" s="7" t="e">
        <v>#N/A</v>
      </c>
      <c r="E72" s="7" t="e">
        <v>#N/A</v>
      </c>
    </row>
    <row r="73" spans="1:5" x14ac:dyDescent="0.25">
      <c r="A73" s="3" t="s">
        <v>74</v>
      </c>
      <c r="B73" s="7">
        <v>245.12819197999991</v>
      </c>
      <c r="C73" s="7">
        <v>1190.7829999999999</v>
      </c>
      <c r="D73" s="7" t="e">
        <v>#N/A</v>
      </c>
      <c r="E73" s="7" t="e">
        <v>#N/A</v>
      </c>
    </row>
    <row r="74" spans="1:5" x14ac:dyDescent="0.25">
      <c r="A74" s="3" t="s">
        <v>75</v>
      </c>
      <c r="B74" s="7">
        <v>283.96661193999984</v>
      </c>
      <c r="C74" s="7">
        <v>1220.7428999999997</v>
      </c>
      <c r="D74" s="7" t="e">
        <v>#N/A</v>
      </c>
      <c r="E74" s="7" t="e">
        <v>#N/A</v>
      </c>
    </row>
    <row r="75" spans="1:5" x14ac:dyDescent="0.25">
      <c r="A75" s="3" t="s">
        <v>76</v>
      </c>
      <c r="B75" s="7">
        <v>235.39545294999991</v>
      </c>
      <c r="C75" s="7">
        <v>1199.9987999999998</v>
      </c>
      <c r="D75" s="7" t="e">
        <v>#N/A</v>
      </c>
      <c r="E75" s="7" t="e">
        <v>#N/A</v>
      </c>
    </row>
    <row r="76" spans="1:5" x14ac:dyDescent="0.25">
      <c r="A76" s="3" t="s">
        <v>77</v>
      </c>
      <c r="B76" s="7">
        <v>275.08873867896659</v>
      </c>
      <c r="C76" s="7">
        <v>1024.0424999999998</v>
      </c>
      <c r="D76" s="7" t="e">
        <v>#N/A</v>
      </c>
      <c r="E76" s="7" t="e">
        <v>#N/A</v>
      </c>
    </row>
    <row r="77" spans="1:5" x14ac:dyDescent="0.25">
      <c r="A77" s="3" t="s">
        <v>78</v>
      </c>
      <c r="B77" s="7">
        <v>258.40009214999998</v>
      </c>
      <c r="C77" s="7">
        <v>1186.7309999999995</v>
      </c>
      <c r="D77" s="7" t="e">
        <v>#N/A</v>
      </c>
      <c r="E77" s="7" t="e">
        <v>#N/A</v>
      </c>
    </row>
    <row r="78" spans="1:5" x14ac:dyDescent="0.25">
      <c r="A78" s="3" t="s">
        <v>79</v>
      </c>
      <c r="B78" s="7">
        <v>289.33343447000004</v>
      </c>
      <c r="C78" s="7">
        <v>1295.4327999999998</v>
      </c>
      <c r="D78" s="7" t="e">
        <v>#N/A</v>
      </c>
      <c r="E78" s="7" t="e">
        <v>#N/A</v>
      </c>
    </row>
    <row r="79" spans="1:5" x14ac:dyDescent="0.25">
      <c r="A79" s="3" t="s">
        <v>80</v>
      </c>
      <c r="B79" s="7">
        <v>255.31862998000008</v>
      </c>
      <c r="C79" s="7">
        <v>1239.9924000000001</v>
      </c>
      <c r="D79" s="7" t="e">
        <v>#N/A</v>
      </c>
      <c r="E79" s="7" t="e">
        <v>#N/A</v>
      </c>
    </row>
    <row r="80" spans="1:5" x14ac:dyDescent="0.25">
      <c r="A80" s="3" t="s">
        <v>81</v>
      </c>
      <c r="B80" s="7">
        <v>280.09727242000002</v>
      </c>
      <c r="C80" s="7">
        <v>1079.3519999999996</v>
      </c>
      <c r="D80" s="7" t="e">
        <v>#N/A</v>
      </c>
      <c r="E80" s="7" t="e">
        <v>#N/A</v>
      </c>
    </row>
    <row r="81" spans="1:5" x14ac:dyDescent="0.25">
      <c r="A81" s="3" t="s">
        <v>82</v>
      </c>
      <c r="B81" s="7">
        <v>259.75435101000005</v>
      </c>
      <c r="C81" s="7">
        <v>1220.1095999999998</v>
      </c>
      <c r="D81" s="7" t="e">
        <v>#N/A</v>
      </c>
      <c r="E81" s="7" t="e">
        <v>#N/A</v>
      </c>
    </row>
    <row r="82" spans="1:5" x14ac:dyDescent="0.25">
      <c r="A82" s="3" t="s">
        <v>83</v>
      </c>
      <c r="B82" s="7">
        <v>299.10153713999989</v>
      </c>
      <c r="C82" s="7">
        <v>1265.077</v>
      </c>
      <c r="D82" s="7" t="e">
        <v>#N/A</v>
      </c>
      <c r="E82" s="7" t="e">
        <v>#N/A</v>
      </c>
    </row>
    <row r="83" spans="1:5" x14ac:dyDescent="0.25">
      <c r="A83" s="3" t="s">
        <v>84</v>
      </c>
      <c r="B83" s="7">
        <v>233.75799982000007</v>
      </c>
      <c r="C83" s="7">
        <v>931.40850000000023</v>
      </c>
      <c r="D83" s="7" t="e">
        <v>#N/A</v>
      </c>
      <c r="E83" s="7" t="e">
        <v>#N/A</v>
      </c>
    </row>
    <row r="84" spans="1:5" x14ac:dyDescent="0.25">
      <c r="A84" s="3" t="s">
        <v>85</v>
      </c>
      <c r="B84" s="7">
        <v>237.52954782000009</v>
      </c>
      <c r="C84" s="7">
        <v>913.01650000000018</v>
      </c>
      <c r="D84" s="7" t="e">
        <v>#N/A</v>
      </c>
      <c r="E84" s="7" t="e">
        <v>#N/A</v>
      </c>
    </row>
    <row r="85" spans="1:5" x14ac:dyDescent="0.25">
      <c r="A85" s="3" t="s">
        <v>86</v>
      </c>
      <c r="B85" s="7">
        <v>236.98943005999996</v>
      </c>
      <c r="C85" s="7">
        <v>1050.0160000000003</v>
      </c>
      <c r="D85" s="7" t="e">
        <v>#N/A</v>
      </c>
      <c r="E85" s="7" t="e">
        <v>#N/A</v>
      </c>
    </row>
    <row r="86" spans="1:5" x14ac:dyDescent="0.25">
      <c r="A86" s="3" t="s">
        <v>87</v>
      </c>
      <c r="B86" s="7">
        <v>246.3658188900001</v>
      </c>
      <c r="C86" s="7">
        <v>1298.9650000000001</v>
      </c>
      <c r="D86" s="7" t="e">
        <v>#N/A</v>
      </c>
      <c r="E86" s="7" t="e">
        <v>#N/A</v>
      </c>
    </row>
    <row r="87" spans="1:5" x14ac:dyDescent="0.25">
      <c r="A87" s="3" t="s">
        <v>88</v>
      </c>
      <c r="B87" s="7">
        <v>222.72894282999999</v>
      </c>
      <c r="C87" s="7">
        <v>1259.6155999999994</v>
      </c>
      <c r="D87" s="7" t="e">
        <v>#N/A</v>
      </c>
      <c r="E87" s="7" t="e">
        <v>#N/A</v>
      </c>
    </row>
    <row r="88" spans="1:5" x14ac:dyDescent="0.25">
      <c r="A88" s="3" t="s">
        <v>89</v>
      </c>
      <c r="B88" s="7">
        <v>226.46864409999998</v>
      </c>
      <c r="C88" s="7">
        <v>1122.8709999999996</v>
      </c>
      <c r="D88" s="7" t="e">
        <v>#N/A</v>
      </c>
      <c r="E88" s="7" t="e">
        <v>#N/A</v>
      </c>
    </row>
    <row r="89" spans="1:5" x14ac:dyDescent="0.25">
      <c r="A89" s="3" t="s">
        <v>90</v>
      </c>
      <c r="B89" s="7">
        <v>238.35081675000001</v>
      </c>
      <c r="C89" s="7">
        <v>1303.3130000000003</v>
      </c>
      <c r="D89" s="7" t="e">
        <v>#N/A</v>
      </c>
      <c r="E89" s="7" t="e">
        <v>#N/A</v>
      </c>
    </row>
    <row r="90" spans="1:5" x14ac:dyDescent="0.25">
      <c r="A90" s="3" t="s">
        <v>91</v>
      </c>
      <c r="B90" s="7">
        <v>259.90119252999989</v>
      </c>
      <c r="C90" s="7">
        <v>1404.7919999999999</v>
      </c>
      <c r="D90" s="7" t="e">
        <v>#N/A</v>
      </c>
      <c r="E90" s="7" t="e">
        <v>#N/A</v>
      </c>
    </row>
    <row r="91" spans="1:5" x14ac:dyDescent="0.25">
      <c r="A91" s="3" t="s">
        <v>92</v>
      </c>
      <c r="B91" s="7">
        <v>216.10670500999996</v>
      </c>
      <c r="C91" s="7">
        <v>1431.2790000000002</v>
      </c>
      <c r="D91" s="7">
        <f>B91</f>
        <v>216.10670500999996</v>
      </c>
      <c r="E91" s="7">
        <f>B91</f>
        <v>216.10670500999996</v>
      </c>
    </row>
    <row r="92" spans="1:5" x14ac:dyDescent="0.25">
      <c r="A92" s="4" t="s">
        <v>93</v>
      </c>
      <c r="B92" s="9">
        <v>251.72061059904442</v>
      </c>
      <c r="C92" s="9">
        <v>1169.4769143161816</v>
      </c>
      <c r="D92" s="10">
        <f>B92-(_xlfn.STDEV.P($B$2:B91)/2)</f>
        <v>220.90111311775257</v>
      </c>
      <c r="E92" s="10">
        <f>B92+(_xlfn.STDEV.P($B$2:B91)/2)</f>
        <v>282.54010808033627</v>
      </c>
    </row>
    <row r="93" spans="1:5" x14ac:dyDescent="0.25">
      <c r="A93" s="4" t="s">
        <v>94</v>
      </c>
      <c r="B93" s="9">
        <v>220.53754711853185</v>
      </c>
      <c r="C93" s="9">
        <v>1170.8445468012831</v>
      </c>
      <c r="D93" s="10">
        <f>B93-(_xlfn.STDEV.P($B$2:B92)/2)</f>
        <v>189.64441733339643</v>
      </c>
      <c r="E93" s="10">
        <f>B93+(_xlfn.STDEV.P($B$2:B92)/2)</f>
        <v>251.43067690366726</v>
      </c>
    </row>
    <row r="94" spans="1:5" x14ac:dyDescent="0.25">
      <c r="A94" s="4" t="s">
        <v>95</v>
      </c>
      <c r="B94" s="9">
        <v>254.20069992889205</v>
      </c>
      <c r="C94" s="9">
        <v>1256.3533517707315</v>
      </c>
      <c r="D94" s="10">
        <f>B94-(_xlfn.STDEV.P($B$2:B93)/2)</f>
        <v>223.39791867957283</v>
      </c>
      <c r="E94" s="10">
        <f>B94+(_xlfn.STDEV.P($B$2:B93)/2)</f>
        <v>285.00348117821125</v>
      </c>
    </row>
    <row r="95" spans="1:5" x14ac:dyDescent="0.25">
      <c r="A95" s="4" t="s">
        <v>96</v>
      </c>
      <c r="B95" s="9">
        <v>234.31468003690458</v>
      </c>
      <c r="C95" s="9">
        <v>1357.843844440102</v>
      </c>
      <c r="D95" s="10">
        <f>B95-(_xlfn.STDEV.P($B$2:B94)/2)</f>
        <v>203.43180617247691</v>
      </c>
      <c r="E95" s="10">
        <f>B95+(_xlfn.STDEV.P($B$2:B94)/2)</f>
        <v>265.19755390133224</v>
      </c>
    </row>
    <row r="96" spans="1:5" x14ac:dyDescent="0.25">
      <c r="A96" s="4" t="s">
        <v>100</v>
      </c>
      <c r="B96" s="9">
        <v>257.13726636868307</v>
      </c>
      <c r="C96" s="9">
        <v>1300.2539774909442</v>
      </c>
      <c r="D96" s="10">
        <f>B96-(_xlfn.STDEV.P($B$2:B95)/2)</f>
        <v>226.29092222243364</v>
      </c>
      <c r="E96" s="10">
        <f>B96+(_xlfn.STDEV.P($B$2:B95)/2)</f>
        <v>287.98361051493248</v>
      </c>
    </row>
    <row r="97" spans="1:5" x14ac:dyDescent="0.25">
      <c r="A97" s="4" t="s">
        <v>97</v>
      </c>
      <c r="B97" s="9">
        <v>240.93600083239585</v>
      </c>
      <c r="C97" s="9">
        <v>1283.2282180071197</v>
      </c>
      <c r="D97" s="10">
        <f>B97-(_xlfn.STDEV.P($B$2:B96)/2)</f>
        <v>210.00186077713721</v>
      </c>
      <c r="E97" s="10">
        <f>B97+(_xlfn.STDEV.P($B$2:B96)/2)</f>
        <v>271.87014088765449</v>
      </c>
    </row>
    <row r="98" spans="1:5" x14ac:dyDescent="0.25">
      <c r="A98" s="4" t="s">
        <v>98</v>
      </c>
      <c r="B98" s="9">
        <v>259.58572759475499</v>
      </c>
      <c r="C98" s="9">
        <v>1287.1767180715542</v>
      </c>
      <c r="D98" s="10">
        <f>B98-(_xlfn.STDEV.P($B$2:B97)/2)</f>
        <v>228.66279293294443</v>
      </c>
      <c r="E98" s="10">
        <f>B98+(_xlfn.STDEV.P($B$2:B97)/2)</f>
        <v>290.50866225656551</v>
      </c>
    </row>
    <row r="99" spans="1:5" x14ac:dyDescent="0.25">
      <c r="A99" s="4" t="s">
        <v>99</v>
      </c>
      <c r="B99" s="9">
        <v>250.23457010199553</v>
      </c>
      <c r="C99" s="9">
        <v>1343.564537530495</v>
      </c>
      <c r="D99" s="10">
        <f>B99-(_xlfn.STDEV.P($B$2:B98)/2)</f>
        <v>219.22013441759626</v>
      </c>
      <c r="E99" s="10">
        <f>B99+(_xlfn.STDEV.P($B$2:B98)/2)</f>
        <v>281.24900578639478</v>
      </c>
    </row>
    <row r="100" spans="1:5" x14ac:dyDescent="0.25">
      <c r="A100" s="4" t="s">
        <v>101</v>
      </c>
      <c r="B100" s="9">
        <v>264.89268735203473</v>
      </c>
      <c r="C100" s="9">
        <v>1346.6054378667027</v>
      </c>
      <c r="D100" s="10">
        <f>B100-(_xlfn.STDEV.P($B$2:B99)/2)</f>
        <v>233.84904272719947</v>
      </c>
      <c r="E100" s="10">
        <f>B100+(_xlfn.STDEV.P($B$2:B99)/2)</f>
        <v>295.93633197687001</v>
      </c>
    </row>
    <row r="101" spans="1:5" x14ac:dyDescent="0.25">
      <c r="A101" s="4" t="s">
        <v>102</v>
      </c>
      <c r="B101" s="9">
        <v>257.86882297488103</v>
      </c>
      <c r="C101" s="9">
        <v>1352.8318036028161</v>
      </c>
      <c r="D101" s="10">
        <f>B101-(_xlfn.STDEV.P($B$2:B100)/2)</f>
        <v>226.71259096875144</v>
      </c>
      <c r="E101" s="10">
        <f>B101+(_xlfn.STDEV.P($B$2:B100)/2)</f>
        <v>289.02505498101061</v>
      </c>
    </row>
    <row r="102" spans="1:5" x14ac:dyDescent="0.25">
      <c r="A102" s="4" t="s">
        <v>103</v>
      </c>
      <c r="B102" s="9">
        <v>269.30042435168269</v>
      </c>
      <c r="C102" s="9">
        <v>1348.086590911985</v>
      </c>
      <c r="D102" s="10">
        <f>B102-(_xlfn.STDEV.P($B$2:B101)/2)</f>
        <v>238.08267086518757</v>
      </c>
      <c r="E102" s="10">
        <f>B102+(_xlfn.STDEV.P($B$2:B101)/2)</f>
        <v>300.51817783817785</v>
      </c>
    </row>
    <row r="103" spans="1:5" x14ac:dyDescent="0.25">
      <c r="A103" s="4" t="s">
        <v>104</v>
      </c>
      <c r="B103" s="9">
        <v>265.52863714023238</v>
      </c>
      <c r="C103" s="9">
        <v>1374.5924671451889</v>
      </c>
      <c r="D103" s="10">
        <f>B103-(_xlfn.STDEV.P($B$2:B102)/2)</f>
        <v>234.18429510429067</v>
      </c>
      <c r="E103" s="10">
        <f>B103+(_xlfn.STDEV.P($B$2:B102)/2)</f>
        <v>296.87297917617406</v>
      </c>
    </row>
    <row r="104" spans="1:5" x14ac:dyDescent="0.25">
      <c r="A104" s="4" t="s">
        <v>105</v>
      </c>
      <c r="B104" s="9">
        <v>275.22095516509734</v>
      </c>
      <c r="C104" s="9">
        <v>1386.1538128250625</v>
      </c>
      <c r="D104" s="10">
        <f>B104-(_xlfn.STDEV.P($B$2:B103)/2)</f>
        <v>243.78227186254128</v>
      </c>
      <c r="E104" s="10">
        <f>B104+(_xlfn.STDEV.P($B$2:B103)/2)</f>
        <v>306.65963846765339</v>
      </c>
    </row>
    <row r="105" spans="1:5" x14ac:dyDescent="0.25">
      <c r="A105" s="4" t="s">
        <v>106</v>
      </c>
      <c r="B105" s="9">
        <v>273.19188709509467</v>
      </c>
      <c r="C105" s="9">
        <v>1402.0396813722264</v>
      </c>
      <c r="D105" s="10">
        <f>B105-(_xlfn.STDEV.P($B$2:B104)/2)</f>
        <v>241.60361206008707</v>
      </c>
      <c r="E105" s="10">
        <f>B105+(_xlfn.STDEV.P($B$2:B104)/2)</f>
        <v>304.78016213010227</v>
      </c>
    </row>
    <row r="106" spans="1:5" x14ac:dyDescent="0.25">
      <c r="A106" s="4" t="s">
        <v>117</v>
      </c>
      <c r="B106" s="9"/>
      <c r="C106" s="9"/>
      <c r="D106" s="10">
        <f>B106-(_xlfn.STDEV.P($B$2:B105)/2)</f>
        <v>-31.71533388673754</v>
      </c>
      <c r="E106" s="10">
        <f>B106+(_xlfn.STDEV.P($B$2:B105)/2)</f>
        <v>31.71533388673754</v>
      </c>
    </row>
    <row r="107" spans="1:5" x14ac:dyDescent="0.25">
      <c r="A107" s="4" t="s">
        <v>118</v>
      </c>
      <c r="B107" s="9"/>
      <c r="C107" s="9"/>
      <c r="D107" s="10">
        <f>B107-(_xlfn.STDEV.P($B$2:B106)/2)</f>
        <v>-31.71533388673754</v>
      </c>
      <c r="E107" s="10">
        <f>B107+(_xlfn.STDEV.P($B$2:B106)/2)</f>
        <v>31.71533388673754</v>
      </c>
    </row>
    <row r="108" spans="1:5" x14ac:dyDescent="0.25">
      <c r="A108" s="4" t="s">
        <v>119</v>
      </c>
      <c r="B108" s="9"/>
      <c r="C108" s="9"/>
      <c r="D108" s="10">
        <f>B108-(_xlfn.STDEV.P($B$2:B107)/2)</f>
        <v>-31.71533388673754</v>
      </c>
      <c r="E108" s="10">
        <f>B108+(_xlfn.STDEV.P($B$2:B107)/2)</f>
        <v>31.71533388673754</v>
      </c>
    </row>
    <row r="109" spans="1:5" x14ac:dyDescent="0.25">
      <c r="A109" s="4" t="s">
        <v>120</v>
      </c>
      <c r="B109" s="9"/>
      <c r="C109" s="9"/>
      <c r="D109" s="10">
        <f>B109-(_xlfn.STDEV.P($B$2:B108)/2)</f>
        <v>-31.71533388673754</v>
      </c>
      <c r="E109" s="10">
        <f>B109+(_xlfn.STDEV.P($B$2:B108)/2)</f>
        <v>31.71533388673754</v>
      </c>
    </row>
    <row r="110" spans="1:5" x14ac:dyDescent="0.25">
      <c r="A110" s="4" t="s">
        <v>121</v>
      </c>
      <c r="B110" s="9"/>
      <c r="C110" s="9"/>
      <c r="D110" s="10">
        <f>B110-(_xlfn.STDEV.P($B$2:B109)/2)</f>
        <v>-31.71533388673754</v>
      </c>
      <c r="E110" s="10">
        <f>B110+(_xlfn.STDEV.P($B$2:B109)/2)</f>
        <v>31.71533388673754</v>
      </c>
    </row>
    <row r="111" spans="1:5" x14ac:dyDescent="0.25">
      <c r="A111" s="4" t="s">
        <v>122</v>
      </c>
      <c r="B111" s="9"/>
      <c r="C111" s="9"/>
      <c r="D111" s="10">
        <f>B111-(_xlfn.STDEV.P($B$2:B110)/2)</f>
        <v>-31.71533388673754</v>
      </c>
      <c r="E111" s="10">
        <f>B111+(_xlfn.STDEV.P($B$2:B110)/2)</f>
        <v>31.71533388673754</v>
      </c>
    </row>
    <row r="112" spans="1:5" x14ac:dyDescent="0.25">
      <c r="A112" s="4" t="s">
        <v>123</v>
      </c>
      <c r="B112" s="9"/>
      <c r="C112" s="9"/>
      <c r="D112" s="10">
        <f>B112-(_xlfn.STDEV.P($B$2:B111)/2)</f>
        <v>-31.71533388673754</v>
      </c>
      <c r="E112" s="10">
        <f>B112+(_xlfn.STDEV.P($B$2:B111)/2)</f>
        <v>31.71533388673754</v>
      </c>
    </row>
    <row r="113" spans="1:5" x14ac:dyDescent="0.25">
      <c r="A113" s="4" t="s">
        <v>124</v>
      </c>
      <c r="B113" s="9"/>
      <c r="C113" s="9"/>
      <c r="D113" s="10">
        <f>B113-(_xlfn.STDEV.P($B$2:B112)/2)</f>
        <v>-31.71533388673754</v>
      </c>
      <c r="E113" s="10">
        <f>B113+(_xlfn.STDEV.P($B$2:B112)/2)</f>
        <v>31.71533388673754</v>
      </c>
    </row>
    <row r="114" spans="1:5" x14ac:dyDescent="0.25">
      <c r="A114" s="4" t="s">
        <v>125</v>
      </c>
      <c r="B114" s="9"/>
      <c r="C114" s="9"/>
      <c r="D114" s="10">
        <f>B114-(_xlfn.STDEV.P($B$2:B113)/2)</f>
        <v>-31.71533388673754</v>
      </c>
      <c r="E114" s="10">
        <f>B114+(_xlfn.STDEV.P($B$2:B113)/2)</f>
        <v>31.71533388673754</v>
      </c>
    </row>
    <row r="115" spans="1:5" x14ac:dyDescent="0.25">
      <c r="A115" s="4" t="s">
        <v>127</v>
      </c>
      <c r="B115" s="9"/>
      <c r="C115" s="9"/>
      <c r="D115" s="10">
        <f>B115-(_xlfn.STDEV.P($B$2:B114)/2)</f>
        <v>-31.71533388673754</v>
      </c>
      <c r="E115" s="10">
        <f>B115+(_xlfn.STDEV.P($B$2:B114)/2)</f>
        <v>31.71533388673754</v>
      </c>
    </row>
    <row r="116" spans="1:5" x14ac:dyDescent="0.25">
      <c r="A116" s="4" t="s">
        <v>128</v>
      </c>
      <c r="B116" s="9"/>
      <c r="C116" s="9"/>
      <c r="D116" s="10">
        <f>B116-(_xlfn.STDEV.P($B$2:B115)/2)</f>
        <v>-31.71533388673754</v>
      </c>
      <c r="E116" s="10">
        <f>B116+(_xlfn.STDEV.P($B$2:B115)/2)</f>
        <v>31.71533388673754</v>
      </c>
    </row>
    <row r="117" spans="1:5" x14ac:dyDescent="0.25">
      <c r="A117" s="4" t="s">
        <v>129</v>
      </c>
      <c r="B117" s="9"/>
      <c r="C117" s="9"/>
      <c r="D117" s="10">
        <f>B117-(_xlfn.STDEV.P($B$2:B116)/2)</f>
        <v>-31.71533388673754</v>
      </c>
      <c r="E117" s="10">
        <f>B117+(_xlfn.STDEV.P($B$2:B116)/2)</f>
        <v>31.71533388673754</v>
      </c>
    </row>
    <row r="118" spans="1:5" x14ac:dyDescent="0.25">
      <c r="A118" s="4" t="s">
        <v>130</v>
      </c>
      <c r="B118" s="9"/>
      <c r="C118" s="9"/>
      <c r="D118" s="10">
        <f>B118-(_xlfn.STDEV.P($B$2:B117)/2)</f>
        <v>-31.71533388673754</v>
      </c>
      <c r="E118" s="10">
        <f>B118+(_xlfn.STDEV.P($B$2:B117)/2)</f>
        <v>31.71533388673754</v>
      </c>
    </row>
    <row r="119" spans="1:5" x14ac:dyDescent="0.25">
      <c r="A119" s="4" t="s">
        <v>126</v>
      </c>
      <c r="B119" s="9"/>
      <c r="C119" s="9"/>
      <c r="D119" s="10">
        <f>B119-(_xlfn.STDEV.P($B$2:B118)/2)</f>
        <v>-31.71533388673754</v>
      </c>
      <c r="E119" s="10">
        <f>B119+(_xlfn.STDEV.P($B$2:B118)/2)</f>
        <v>31.71533388673754</v>
      </c>
    </row>
    <row r="120" spans="1:5" x14ac:dyDescent="0.25">
      <c r="A120" s="4" t="s">
        <v>131</v>
      </c>
      <c r="B120" s="9"/>
      <c r="C120" s="9"/>
      <c r="D120" s="10">
        <f>B120-(_xlfn.STDEV.P($B$2:B119)/2)</f>
        <v>-31.71533388673754</v>
      </c>
      <c r="E120" s="10">
        <f>B120+(_xlfn.STDEV.P($B$2:B119)/2)</f>
        <v>31.71533388673754</v>
      </c>
    </row>
    <row r="121" spans="1:5" x14ac:dyDescent="0.25">
      <c r="A121" s="4" t="s">
        <v>132</v>
      </c>
      <c r="B121" s="9"/>
      <c r="C121" s="9"/>
      <c r="D121" s="10">
        <f>B121-(_xlfn.STDEV.P($B$2:B120)/2)</f>
        <v>-31.71533388673754</v>
      </c>
      <c r="E121" s="10">
        <f>B121+(_xlfn.STDEV.P($B$2:B120)/2)</f>
        <v>31.71533388673754</v>
      </c>
    </row>
    <row r="122" spans="1:5" x14ac:dyDescent="0.25">
      <c r="A122" s="4" t="s">
        <v>133</v>
      </c>
      <c r="B122" s="9"/>
      <c r="C122" s="9"/>
      <c r="D122" s="10">
        <f>B122-(_xlfn.STDEV.P($B$2:B121)/2)</f>
        <v>-31.71533388673754</v>
      </c>
      <c r="E122" s="10">
        <f>B122+(_xlfn.STDEV.P($B$2:B121)/2)</f>
        <v>31.71533388673754</v>
      </c>
    </row>
    <row r="123" spans="1:5" x14ac:dyDescent="0.25">
      <c r="A123" s="4" t="s">
        <v>134</v>
      </c>
      <c r="B123" s="9"/>
      <c r="C123" s="9"/>
      <c r="D123" s="10">
        <f>B123-(_xlfn.STDEV.P($B$2:B122)/2)</f>
        <v>-31.71533388673754</v>
      </c>
      <c r="E123" s="10">
        <f>B123+(_xlfn.STDEV.P($B$2:B122)/2)</f>
        <v>31.71533388673754</v>
      </c>
    </row>
    <row r="124" spans="1:5" x14ac:dyDescent="0.25">
      <c r="A124" s="4" t="s">
        <v>135</v>
      </c>
      <c r="B124" s="9"/>
      <c r="C124" s="9"/>
      <c r="D124" s="10">
        <f>B124-(_xlfn.STDEV.P($B$2:B123)/2)</f>
        <v>-31.71533388673754</v>
      </c>
      <c r="E124" s="10">
        <f>B124+(_xlfn.STDEV.P($B$2:B123)/2)</f>
        <v>31.71533388673754</v>
      </c>
    </row>
    <row r="125" spans="1:5" x14ac:dyDescent="0.25">
      <c r="A125" s="4" t="s">
        <v>136</v>
      </c>
      <c r="B125" s="9"/>
      <c r="C125" s="9"/>
      <c r="D125" s="10">
        <f>B125-(_xlfn.STDEV.P($B$2:B124)/2)</f>
        <v>-31.71533388673754</v>
      </c>
      <c r="E125" s="10">
        <f>B125+(_xlfn.STDEV.P($B$2:B124)/2)</f>
        <v>31.71533388673754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topLeftCell="A82" zoomScaleNormal="100" workbookViewId="0">
      <selection activeCell="D92" sqref="D92:E125"/>
    </sheetView>
  </sheetViews>
  <sheetFormatPr defaultColWidth="9.125" defaultRowHeight="14.3" x14ac:dyDescent="0.25"/>
  <cols>
    <col min="1" max="1" width="8.125" style="2" bestFit="1" customWidth="1"/>
    <col min="2" max="2" width="28.25" style="11" bestFit="1" customWidth="1"/>
    <col min="3" max="5" width="20" style="11" bestFit="1" customWidth="1"/>
    <col min="6" max="16384" width="9.125" style="2"/>
  </cols>
  <sheetData>
    <row r="1" spans="1:11" x14ac:dyDescent="0.25">
      <c r="A1" s="1" t="s">
        <v>2</v>
      </c>
      <c r="B1" s="5" t="s">
        <v>112</v>
      </c>
      <c r="C1" s="5" t="s">
        <v>109</v>
      </c>
      <c r="D1" s="6" t="s">
        <v>0</v>
      </c>
      <c r="E1" s="6" t="s">
        <v>1</v>
      </c>
    </row>
    <row r="2" spans="1:11" x14ac:dyDescent="0.25">
      <c r="A2" s="3" t="s">
        <v>3</v>
      </c>
      <c r="B2" s="7">
        <v>165.52800000000005</v>
      </c>
      <c r="C2" s="7">
        <v>628.85799999999995</v>
      </c>
      <c r="D2" s="7" t="e">
        <v>#N/A</v>
      </c>
      <c r="E2" s="7" t="e">
        <v>#N/A</v>
      </c>
    </row>
    <row r="3" spans="1:11" x14ac:dyDescent="0.25">
      <c r="A3" s="3" t="s">
        <v>4</v>
      </c>
      <c r="B3" s="7">
        <v>109.41599999999997</v>
      </c>
      <c r="C3" s="7">
        <v>547.76000000000022</v>
      </c>
      <c r="D3" s="7" t="e">
        <v>#N/A</v>
      </c>
      <c r="E3" s="7" t="e">
        <v>#N/A</v>
      </c>
      <c r="J3" s="12" t="s">
        <v>107</v>
      </c>
      <c r="K3" s="13">
        <v>-357.40910000000002</v>
      </c>
    </row>
    <row r="4" spans="1:11" x14ac:dyDescent="0.25">
      <c r="A4" s="3" t="s">
        <v>5</v>
      </c>
      <c r="B4" s="7">
        <v>116.86800000000002</v>
      </c>
      <c r="C4" s="7">
        <v>460.26599999999979</v>
      </c>
      <c r="D4" s="7" t="e">
        <v>#N/A</v>
      </c>
      <c r="E4" s="7" t="e">
        <v>#N/A</v>
      </c>
    </row>
    <row r="5" spans="1:11" x14ac:dyDescent="0.25">
      <c r="A5" s="3" t="s">
        <v>6</v>
      </c>
      <c r="B5" s="7">
        <v>149.90600000000003</v>
      </c>
      <c r="C5" s="7">
        <v>607.53800000000001</v>
      </c>
      <c r="D5" s="7" t="e">
        <v>#N/A</v>
      </c>
      <c r="E5" s="7" t="e">
        <v>#N/A</v>
      </c>
    </row>
    <row r="6" spans="1:11" x14ac:dyDescent="0.25">
      <c r="A6" s="3" t="s">
        <v>7</v>
      </c>
      <c r="B6" s="7">
        <v>150.99600000000004</v>
      </c>
      <c r="C6" s="7">
        <v>626.04899999999975</v>
      </c>
      <c r="D6" s="7" t="e">
        <v>#N/A</v>
      </c>
      <c r="E6" s="7" t="e">
        <v>#N/A</v>
      </c>
    </row>
    <row r="7" spans="1:11" x14ac:dyDescent="0.25">
      <c r="A7" s="3" t="s">
        <v>8</v>
      </c>
      <c r="B7" s="7">
        <v>140.90600000000003</v>
      </c>
      <c r="C7" s="7">
        <v>603.12599999999998</v>
      </c>
      <c r="D7" s="7" t="e">
        <v>#N/A</v>
      </c>
      <c r="E7" s="7" t="e">
        <v>#N/A</v>
      </c>
    </row>
    <row r="8" spans="1:11" x14ac:dyDescent="0.25">
      <c r="A8" s="3" t="s">
        <v>9</v>
      </c>
      <c r="B8" s="7">
        <v>160.62099999999995</v>
      </c>
      <c r="C8" s="7">
        <v>507.62699999999995</v>
      </c>
      <c r="D8" s="7" t="e">
        <v>#N/A</v>
      </c>
      <c r="E8" s="7" t="e">
        <v>#N/A</v>
      </c>
    </row>
    <row r="9" spans="1:11" x14ac:dyDescent="0.25">
      <c r="A9" s="3" t="s">
        <v>10</v>
      </c>
      <c r="B9" s="7">
        <v>136.64300000000003</v>
      </c>
      <c r="C9" s="7">
        <v>591.54300000000001</v>
      </c>
      <c r="D9" s="7" t="e">
        <v>#N/A</v>
      </c>
      <c r="E9" s="7" t="e">
        <v>#N/A</v>
      </c>
    </row>
    <row r="10" spans="1:11" x14ac:dyDescent="0.25">
      <c r="A10" s="3" t="s">
        <v>11</v>
      </c>
      <c r="B10" s="7">
        <v>167.93299999999999</v>
      </c>
      <c r="C10" s="7">
        <v>659.77199999999982</v>
      </c>
      <c r="D10" s="7" t="e">
        <v>#N/A</v>
      </c>
      <c r="E10" s="7" t="e">
        <v>#N/A</v>
      </c>
    </row>
    <row r="11" spans="1:11" x14ac:dyDescent="0.25">
      <c r="A11" s="3" t="s">
        <v>12</v>
      </c>
      <c r="B11" s="7">
        <v>120.59399999999998</v>
      </c>
      <c r="C11" s="7">
        <v>627.21800000000019</v>
      </c>
      <c r="D11" s="7" t="e">
        <v>#N/A</v>
      </c>
      <c r="E11" s="7" t="e">
        <v>#N/A</v>
      </c>
    </row>
    <row r="12" spans="1:11" x14ac:dyDescent="0.25">
      <c r="A12" s="3" t="s">
        <v>13</v>
      </c>
      <c r="B12" s="7">
        <v>150.76300000000006</v>
      </c>
      <c r="C12" s="7">
        <v>535.29599999999982</v>
      </c>
      <c r="D12" s="7" t="e">
        <v>#N/A</v>
      </c>
      <c r="E12" s="7" t="e">
        <v>#N/A</v>
      </c>
    </row>
    <row r="13" spans="1:11" x14ac:dyDescent="0.25">
      <c r="A13" s="3" t="s">
        <v>14</v>
      </c>
      <c r="B13" s="7">
        <v>154.46200000000002</v>
      </c>
      <c r="C13" s="7">
        <v>655.42599999999982</v>
      </c>
      <c r="D13" s="7" t="e">
        <v>#N/A</v>
      </c>
      <c r="E13" s="7" t="e">
        <v>#N/A</v>
      </c>
    </row>
    <row r="14" spans="1:11" x14ac:dyDescent="0.25">
      <c r="A14" s="3" t="s">
        <v>15</v>
      </c>
      <c r="B14" s="7">
        <v>162.94000000000005</v>
      </c>
      <c r="C14" s="7">
        <v>718.18900000000031</v>
      </c>
      <c r="D14" s="7" t="e">
        <v>#N/A</v>
      </c>
      <c r="E14" s="7" t="e">
        <v>#N/A</v>
      </c>
    </row>
    <row r="15" spans="1:11" x14ac:dyDescent="0.25">
      <c r="A15" s="3" t="s">
        <v>16</v>
      </c>
      <c r="B15" s="7">
        <v>161.50600000000006</v>
      </c>
      <c r="C15" s="7">
        <v>661.15100000000029</v>
      </c>
      <c r="D15" s="7" t="e">
        <v>#N/A</v>
      </c>
      <c r="E15" s="7" t="e">
        <v>#N/A</v>
      </c>
    </row>
    <row r="16" spans="1:11" x14ac:dyDescent="0.25">
      <c r="A16" s="3" t="s">
        <v>17</v>
      </c>
      <c r="B16" s="7">
        <v>151.07</v>
      </c>
      <c r="C16" s="7">
        <v>563.19100000000003</v>
      </c>
      <c r="D16" s="7" t="e">
        <v>#N/A</v>
      </c>
      <c r="E16" s="7" t="e">
        <v>#N/A</v>
      </c>
    </row>
    <row r="17" spans="1:5" x14ac:dyDescent="0.25">
      <c r="A17" s="3" t="s">
        <v>18</v>
      </c>
      <c r="B17" s="7">
        <v>151.95399999999995</v>
      </c>
      <c r="C17" s="7">
        <v>667.15499999999997</v>
      </c>
      <c r="D17" s="7" t="e">
        <v>#N/A</v>
      </c>
      <c r="E17" s="7" t="e">
        <v>#N/A</v>
      </c>
    </row>
    <row r="18" spans="1:5" x14ac:dyDescent="0.25">
      <c r="A18" s="3" t="s">
        <v>19</v>
      </c>
      <c r="B18" s="7">
        <v>184.51300000000001</v>
      </c>
      <c r="C18" s="7">
        <v>762.39999999999975</v>
      </c>
      <c r="D18" s="7" t="e">
        <v>#N/A</v>
      </c>
      <c r="E18" s="7" t="e">
        <v>#N/A</v>
      </c>
    </row>
    <row r="19" spans="1:5" x14ac:dyDescent="0.25">
      <c r="A19" s="3" t="s">
        <v>20</v>
      </c>
      <c r="B19" s="7">
        <v>153.20500000000004</v>
      </c>
      <c r="C19" s="7">
        <v>711.36</v>
      </c>
      <c r="D19" s="7" t="e">
        <v>#N/A</v>
      </c>
      <c r="E19" s="7" t="e">
        <v>#N/A</v>
      </c>
    </row>
    <row r="20" spans="1:5" x14ac:dyDescent="0.25">
      <c r="A20" s="3" t="s">
        <v>21</v>
      </c>
      <c r="B20" s="7">
        <v>144.02900000000002</v>
      </c>
      <c r="C20" s="7">
        <v>592.40000000000009</v>
      </c>
      <c r="D20" s="7" t="e">
        <v>#N/A</v>
      </c>
      <c r="E20" s="7" t="e">
        <v>#N/A</v>
      </c>
    </row>
    <row r="21" spans="1:5" x14ac:dyDescent="0.25">
      <c r="A21" s="3" t="s">
        <v>22</v>
      </c>
      <c r="B21" s="7">
        <v>165.56599999999997</v>
      </c>
      <c r="C21" s="7">
        <v>699.43999999999994</v>
      </c>
      <c r="D21" s="7" t="e">
        <v>#N/A</v>
      </c>
      <c r="E21" s="7" t="e">
        <v>#N/A</v>
      </c>
    </row>
    <row r="22" spans="1:5" x14ac:dyDescent="0.25">
      <c r="A22" s="3" t="s">
        <v>23</v>
      </c>
      <c r="B22" s="7">
        <v>199.86100000000005</v>
      </c>
      <c r="C22" s="7">
        <v>827.50999999999988</v>
      </c>
      <c r="D22" s="7" t="e">
        <v>#N/A</v>
      </c>
      <c r="E22" s="7" t="e">
        <v>#N/A</v>
      </c>
    </row>
    <row r="23" spans="1:5" x14ac:dyDescent="0.25">
      <c r="A23" s="3" t="s">
        <v>24</v>
      </c>
      <c r="B23" s="8">
        <v>168.33100000000005</v>
      </c>
      <c r="C23" s="8">
        <v>748.577</v>
      </c>
      <c r="D23" s="7" t="e">
        <v>#N/A</v>
      </c>
      <c r="E23" s="7" t="e">
        <v>#N/A</v>
      </c>
    </row>
    <row r="24" spans="1:5" x14ac:dyDescent="0.25">
      <c r="A24" s="3" t="s">
        <v>25</v>
      </c>
      <c r="B24" s="8">
        <v>157.59300000000005</v>
      </c>
      <c r="C24" s="8">
        <v>615.52799999999991</v>
      </c>
      <c r="D24" s="7" t="e">
        <v>#N/A</v>
      </c>
      <c r="E24" s="7" t="e">
        <v>#N/A</v>
      </c>
    </row>
    <row r="25" spans="1:5" x14ac:dyDescent="0.25">
      <c r="A25" s="3" t="s">
        <v>26</v>
      </c>
      <c r="B25" s="8">
        <v>158.45400000000004</v>
      </c>
      <c r="C25" s="8">
        <v>745.42299999999989</v>
      </c>
      <c r="D25" s="7" t="e">
        <v>#N/A</v>
      </c>
      <c r="E25" s="7" t="e">
        <v>#N/A</v>
      </c>
    </row>
    <row r="26" spans="1:5" x14ac:dyDescent="0.25">
      <c r="A26" s="3" t="s">
        <v>27</v>
      </c>
      <c r="B26" s="8">
        <v>155.66999999999996</v>
      </c>
      <c r="C26" s="8">
        <v>865.76200000000006</v>
      </c>
      <c r="D26" s="7" t="e">
        <v>#N/A</v>
      </c>
      <c r="E26" s="7" t="e">
        <v>#N/A</v>
      </c>
    </row>
    <row r="27" spans="1:5" x14ac:dyDescent="0.25">
      <c r="A27" s="3" t="s">
        <v>28</v>
      </c>
      <c r="B27" s="7">
        <v>162.881</v>
      </c>
      <c r="C27" s="7">
        <v>806.76600000000008</v>
      </c>
      <c r="D27" s="7" t="e">
        <v>#N/A</v>
      </c>
      <c r="E27" s="7" t="e">
        <v>#N/A</v>
      </c>
    </row>
    <row r="28" spans="1:5" x14ac:dyDescent="0.25">
      <c r="A28" s="3" t="s">
        <v>29</v>
      </c>
      <c r="B28" s="7">
        <v>170.64499999999998</v>
      </c>
      <c r="C28" s="7">
        <v>706.2320000000002</v>
      </c>
      <c r="D28" s="7" t="e">
        <v>#N/A</v>
      </c>
      <c r="E28" s="7" t="e">
        <v>#N/A</v>
      </c>
    </row>
    <row r="29" spans="1:5" x14ac:dyDescent="0.25">
      <c r="A29" s="3" t="s">
        <v>30</v>
      </c>
      <c r="B29" s="7">
        <v>159.38199999999995</v>
      </c>
      <c r="C29" s="7">
        <v>798.68199999999979</v>
      </c>
      <c r="D29" s="7" t="e">
        <v>#N/A</v>
      </c>
      <c r="E29" s="7" t="e">
        <v>#N/A</v>
      </c>
    </row>
    <row r="30" spans="1:5" x14ac:dyDescent="0.25">
      <c r="A30" s="3" t="s">
        <v>31</v>
      </c>
      <c r="B30" s="7">
        <v>242.35500000000005</v>
      </c>
      <c r="C30" s="7">
        <v>913.76299999999969</v>
      </c>
      <c r="D30" s="7" t="e">
        <v>#N/A</v>
      </c>
      <c r="E30" s="7" t="e">
        <v>#N/A</v>
      </c>
    </row>
    <row r="31" spans="1:5" x14ac:dyDescent="0.25">
      <c r="A31" s="3" t="s">
        <v>32</v>
      </c>
      <c r="B31" s="7">
        <v>154.10500000000002</v>
      </c>
      <c r="C31" s="7">
        <v>872.37799999999982</v>
      </c>
      <c r="D31" s="7" t="e">
        <v>#N/A</v>
      </c>
      <c r="E31" s="7" t="e">
        <v>#N/A</v>
      </c>
    </row>
    <row r="32" spans="1:5" x14ac:dyDescent="0.25">
      <c r="A32" s="3" t="s">
        <v>33</v>
      </c>
      <c r="B32" s="7">
        <v>191.21199999999993</v>
      </c>
      <c r="C32" s="7">
        <v>757.65699999999958</v>
      </c>
      <c r="D32" s="7" t="e">
        <v>#N/A</v>
      </c>
      <c r="E32" s="7" t="e">
        <v>#N/A</v>
      </c>
    </row>
    <row r="33" spans="1:5" x14ac:dyDescent="0.25">
      <c r="A33" s="3" t="s">
        <v>34</v>
      </c>
      <c r="B33" s="7">
        <v>208.83299999999994</v>
      </c>
      <c r="C33" s="7">
        <v>852.88699999999994</v>
      </c>
      <c r="D33" s="7" t="e">
        <v>#N/A</v>
      </c>
      <c r="E33" s="7" t="e">
        <v>#N/A</v>
      </c>
    </row>
    <row r="34" spans="1:5" x14ac:dyDescent="0.25">
      <c r="A34" s="3" t="s">
        <v>35</v>
      </c>
      <c r="B34" s="7">
        <v>217.54299999999998</v>
      </c>
      <c r="C34" s="7">
        <v>922.3</v>
      </c>
      <c r="D34" s="7" t="e">
        <v>#N/A</v>
      </c>
      <c r="E34" s="7" t="e">
        <v>#N/A</v>
      </c>
    </row>
    <row r="35" spans="1:5" x14ac:dyDescent="0.25">
      <c r="A35" s="3" t="s">
        <v>36</v>
      </c>
      <c r="B35" s="7">
        <v>158.79399999999998</v>
      </c>
      <c r="C35" s="7">
        <v>898.47199999999975</v>
      </c>
      <c r="D35" s="7" t="e">
        <v>#N/A</v>
      </c>
      <c r="E35" s="7" t="e">
        <v>#N/A</v>
      </c>
    </row>
    <row r="36" spans="1:5" x14ac:dyDescent="0.25">
      <c r="A36" s="3" t="s">
        <v>37</v>
      </c>
      <c r="B36" s="7">
        <v>189.126</v>
      </c>
      <c r="C36" s="7">
        <v>779.88400000000013</v>
      </c>
      <c r="D36" s="7" t="e">
        <v>#N/A</v>
      </c>
      <c r="E36" s="7" t="e">
        <v>#N/A</v>
      </c>
    </row>
    <row r="37" spans="1:5" x14ac:dyDescent="0.25">
      <c r="A37" s="3" t="s">
        <v>38</v>
      </c>
      <c r="B37" s="7">
        <v>193.99900000000002</v>
      </c>
      <c r="C37" s="7">
        <v>856.79599999999982</v>
      </c>
      <c r="D37" s="7" t="e">
        <v>#N/A</v>
      </c>
      <c r="E37" s="7" t="e">
        <v>#N/A</v>
      </c>
    </row>
    <row r="38" spans="1:5" x14ac:dyDescent="0.25">
      <c r="A38" s="3" t="s">
        <v>39</v>
      </c>
      <c r="B38" s="7">
        <v>225.63481584999994</v>
      </c>
      <c r="C38" s="7">
        <v>873.45</v>
      </c>
      <c r="D38" s="7" t="e">
        <v>#N/A</v>
      </c>
      <c r="E38" s="7" t="e">
        <v>#N/A</v>
      </c>
    </row>
    <row r="39" spans="1:5" x14ac:dyDescent="0.25">
      <c r="A39" s="3" t="s">
        <v>40</v>
      </c>
      <c r="B39" s="7">
        <v>161.16470085000003</v>
      </c>
      <c r="C39" s="7">
        <v>871.92000000000007</v>
      </c>
      <c r="D39" s="7" t="e">
        <v>#N/A</v>
      </c>
      <c r="E39" s="7" t="e">
        <v>#N/A</v>
      </c>
    </row>
    <row r="40" spans="1:5" x14ac:dyDescent="0.25">
      <c r="A40" s="3" t="s">
        <v>41</v>
      </c>
      <c r="B40" s="7">
        <v>201.84132903000003</v>
      </c>
      <c r="C40" s="7">
        <v>755.63999999999965</v>
      </c>
      <c r="D40" s="7" t="e">
        <v>#N/A</v>
      </c>
      <c r="E40" s="7" t="e">
        <v>#N/A</v>
      </c>
    </row>
    <row r="41" spans="1:5" x14ac:dyDescent="0.25">
      <c r="A41" s="3" t="s">
        <v>42</v>
      </c>
      <c r="B41" s="7">
        <v>186.75543943999998</v>
      </c>
      <c r="C41" s="7">
        <v>866.34000000000026</v>
      </c>
      <c r="D41" s="7" t="e">
        <v>#N/A</v>
      </c>
      <c r="E41" s="7" t="e">
        <v>#N/A</v>
      </c>
    </row>
    <row r="42" spans="1:5" x14ac:dyDescent="0.25">
      <c r="A42" s="3" t="s">
        <v>43</v>
      </c>
      <c r="B42" s="7">
        <v>218.26049040999993</v>
      </c>
      <c r="C42" s="7">
        <v>928.83200000000033</v>
      </c>
      <c r="D42" s="7" t="e">
        <v>#N/A</v>
      </c>
      <c r="E42" s="7" t="e">
        <v>#N/A</v>
      </c>
    </row>
    <row r="43" spans="1:5" x14ac:dyDescent="0.25">
      <c r="A43" s="3" t="s">
        <v>44</v>
      </c>
      <c r="B43" s="7">
        <v>181.70042056000005</v>
      </c>
      <c r="C43" s="7">
        <v>887.98400000000026</v>
      </c>
      <c r="D43" s="7" t="e">
        <v>#N/A</v>
      </c>
      <c r="E43" s="7" t="e">
        <v>#N/A</v>
      </c>
    </row>
    <row r="44" spans="1:5" x14ac:dyDescent="0.25">
      <c r="A44" s="3" t="s">
        <v>45</v>
      </c>
      <c r="B44" s="7">
        <v>219.77054915000008</v>
      </c>
      <c r="C44" s="7">
        <v>768.6600000000002</v>
      </c>
      <c r="D44" s="7" t="e">
        <v>#N/A</v>
      </c>
      <c r="E44" s="7" t="e">
        <v>#N/A</v>
      </c>
    </row>
    <row r="45" spans="1:5" x14ac:dyDescent="0.25">
      <c r="A45" s="3" t="s">
        <v>46</v>
      </c>
      <c r="B45" s="7">
        <v>196.13285798999996</v>
      </c>
      <c r="C45" s="7">
        <v>899.94399999999996</v>
      </c>
      <c r="D45" s="7" t="e">
        <v>#N/A</v>
      </c>
      <c r="E45" s="7" t="e">
        <v>#N/A</v>
      </c>
    </row>
    <row r="46" spans="1:5" x14ac:dyDescent="0.25">
      <c r="A46" s="3" t="s">
        <v>47</v>
      </c>
      <c r="B46" s="7">
        <v>219.49215062499999</v>
      </c>
      <c r="C46" s="7">
        <v>993.11999999999989</v>
      </c>
      <c r="D46" s="7" t="e">
        <v>#N/A</v>
      </c>
      <c r="E46" s="7" t="e">
        <v>#N/A</v>
      </c>
    </row>
    <row r="47" spans="1:5" x14ac:dyDescent="0.25">
      <c r="A47" s="3" t="s">
        <v>48</v>
      </c>
      <c r="B47" s="7">
        <v>194.95018120000006</v>
      </c>
      <c r="C47" s="7">
        <v>905.37599999999975</v>
      </c>
      <c r="D47" s="7" t="e">
        <v>#N/A</v>
      </c>
      <c r="E47" s="7" t="e">
        <v>#N/A</v>
      </c>
    </row>
    <row r="48" spans="1:5" x14ac:dyDescent="0.25">
      <c r="A48" s="3" t="s">
        <v>49</v>
      </c>
      <c r="B48" s="7">
        <v>227.13893892999991</v>
      </c>
      <c r="C48" s="7">
        <v>803.90399999999988</v>
      </c>
      <c r="D48" s="7" t="e">
        <v>#N/A</v>
      </c>
      <c r="E48" s="7" t="e">
        <v>#N/A</v>
      </c>
    </row>
    <row r="49" spans="1:5" x14ac:dyDescent="0.25">
      <c r="A49" s="3" t="s">
        <v>50</v>
      </c>
      <c r="B49" s="7">
        <v>197.51270268832454</v>
      </c>
      <c r="C49" s="7">
        <v>930.23999999999967</v>
      </c>
      <c r="D49" s="7" t="e">
        <v>#N/A</v>
      </c>
      <c r="E49" s="7" t="e">
        <v>#N/A</v>
      </c>
    </row>
    <row r="50" spans="1:5" x14ac:dyDescent="0.25">
      <c r="A50" s="3" t="s">
        <v>51</v>
      </c>
      <c r="B50" s="7">
        <v>269.69377523999992</v>
      </c>
      <c r="C50" s="7">
        <v>1047.8910000000001</v>
      </c>
      <c r="D50" s="7" t="e">
        <v>#N/A</v>
      </c>
      <c r="E50" s="7" t="e">
        <v>#N/A</v>
      </c>
    </row>
    <row r="51" spans="1:5" x14ac:dyDescent="0.25">
      <c r="A51" s="3" t="s">
        <v>52</v>
      </c>
      <c r="B51" s="7">
        <v>192.23816021999997</v>
      </c>
      <c r="C51" s="7">
        <v>958.36</v>
      </c>
      <c r="D51" s="7" t="e">
        <v>#N/A</v>
      </c>
      <c r="E51" s="7" t="e">
        <v>#N/A</v>
      </c>
    </row>
    <row r="52" spans="1:5" x14ac:dyDescent="0.25">
      <c r="A52" s="3" t="s">
        <v>53</v>
      </c>
      <c r="B52" s="7">
        <v>226.03213487000002</v>
      </c>
      <c r="C52" s="7">
        <v>823.04499999999985</v>
      </c>
      <c r="D52" s="7" t="e">
        <v>#N/A</v>
      </c>
      <c r="E52" s="7" t="e">
        <v>#N/A</v>
      </c>
    </row>
    <row r="53" spans="1:5" x14ac:dyDescent="0.25">
      <c r="A53" s="3" t="s">
        <v>54</v>
      </c>
      <c r="B53" s="7">
        <v>214.77579921999995</v>
      </c>
      <c r="C53" s="7">
        <v>982.70700000000033</v>
      </c>
      <c r="D53" s="7" t="e">
        <v>#N/A</v>
      </c>
      <c r="E53" s="7" t="e">
        <v>#N/A</v>
      </c>
    </row>
    <row r="54" spans="1:5" x14ac:dyDescent="0.25">
      <c r="A54" s="3" t="s">
        <v>55</v>
      </c>
      <c r="B54" s="7">
        <v>219.08604128999994</v>
      </c>
      <c r="C54" s="7">
        <v>1103.751</v>
      </c>
      <c r="D54" s="7" t="e">
        <v>#N/A</v>
      </c>
      <c r="E54" s="7" t="e">
        <v>#N/A</v>
      </c>
    </row>
    <row r="55" spans="1:5" x14ac:dyDescent="0.25">
      <c r="A55" s="3" t="s">
        <v>56</v>
      </c>
      <c r="B55" s="7">
        <v>214.98853949000002</v>
      </c>
      <c r="C55" s="7">
        <v>1018.4130000000004</v>
      </c>
      <c r="D55" s="7" t="e">
        <v>#N/A</v>
      </c>
      <c r="E55" s="7" t="e">
        <v>#N/A</v>
      </c>
    </row>
    <row r="56" spans="1:5" x14ac:dyDescent="0.25">
      <c r="A56" s="3" t="s">
        <v>57</v>
      </c>
      <c r="B56" s="7">
        <v>240.90676286000004</v>
      </c>
      <c r="C56" s="7">
        <v>900.60300000000007</v>
      </c>
      <c r="D56" s="7" t="e">
        <v>#N/A</v>
      </c>
      <c r="E56" s="7" t="e">
        <v>#N/A</v>
      </c>
    </row>
    <row r="57" spans="1:5" x14ac:dyDescent="0.25">
      <c r="A57" s="3" t="s">
        <v>58</v>
      </c>
      <c r="B57" s="7">
        <v>247.13133455000002</v>
      </c>
      <c r="C57" s="7">
        <v>1044.0540000000001</v>
      </c>
      <c r="D57" s="7" t="e">
        <v>#N/A</v>
      </c>
      <c r="E57" s="7" t="e">
        <v>#N/A</v>
      </c>
    </row>
    <row r="58" spans="1:5" x14ac:dyDescent="0.25">
      <c r="A58" s="3" t="s">
        <v>59</v>
      </c>
      <c r="B58" s="7">
        <v>296.64566717999998</v>
      </c>
      <c r="C58" s="7">
        <v>1099.9000000000003</v>
      </c>
      <c r="D58" s="7" t="e">
        <v>#N/A</v>
      </c>
      <c r="E58" s="7" t="e">
        <v>#N/A</v>
      </c>
    </row>
    <row r="59" spans="1:5" x14ac:dyDescent="0.25">
      <c r="A59" s="3" t="s">
        <v>60</v>
      </c>
      <c r="B59" s="7">
        <v>233.29176717000004</v>
      </c>
      <c r="C59" s="7">
        <v>1112</v>
      </c>
      <c r="D59" s="7" t="e">
        <v>#N/A</v>
      </c>
      <c r="E59" s="7" t="e">
        <v>#N/A</v>
      </c>
    </row>
    <row r="60" spans="1:5" x14ac:dyDescent="0.25">
      <c r="A60" s="3" t="s">
        <v>61</v>
      </c>
      <c r="B60" s="7">
        <v>274.99972166000003</v>
      </c>
      <c r="C60" s="7">
        <v>970.6</v>
      </c>
      <c r="D60" s="7" t="e">
        <v>#N/A</v>
      </c>
      <c r="E60" s="7" t="e">
        <v>#N/A</v>
      </c>
    </row>
    <row r="61" spans="1:5" x14ac:dyDescent="0.25">
      <c r="A61" s="3" t="s">
        <v>62</v>
      </c>
      <c r="B61" s="7">
        <v>294.18089270000002</v>
      </c>
      <c r="C61" s="7">
        <v>1093.4000000000001</v>
      </c>
      <c r="D61" s="7" t="e">
        <v>#N/A</v>
      </c>
      <c r="E61" s="7" t="e">
        <v>#N/A</v>
      </c>
    </row>
    <row r="62" spans="1:5" x14ac:dyDescent="0.25">
      <c r="A62" s="3" t="s">
        <v>63</v>
      </c>
      <c r="B62" s="7">
        <v>333.89969182999999</v>
      </c>
      <c r="C62" s="7">
        <v>1198.1000000000004</v>
      </c>
      <c r="D62" s="7" t="e">
        <v>#N/A</v>
      </c>
      <c r="E62" s="7" t="e">
        <v>#N/A</v>
      </c>
    </row>
    <row r="63" spans="1:5" x14ac:dyDescent="0.25">
      <c r="A63" s="3" t="s">
        <v>64</v>
      </c>
      <c r="B63" s="7">
        <v>251.96613511999999</v>
      </c>
      <c r="C63" s="7">
        <v>1115.4000000000003</v>
      </c>
      <c r="D63" s="7" t="e">
        <v>#N/A</v>
      </c>
      <c r="E63" s="7" t="e">
        <v>#N/A</v>
      </c>
    </row>
    <row r="64" spans="1:5" x14ac:dyDescent="0.25">
      <c r="A64" s="3" t="s">
        <v>65</v>
      </c>
      <c r="B64" s="7">
        <v>415.39691497999996</v>
      </c>
      <c r="C64" s="7">
        <v>995.09999999999968</v>
      </c>
      <c r="D64" s="7" t="e">
        <v>#N/A</v>
      </c>
      <c r="E64" s="7" t="e">
        <v>#N/A</v>
      </c>
    </row>
    <row r="65" spans="1:5" x14ac:dyDescent="0.25">
      <c r="A65" s="3" t="s">
        <v>66</v>
      </c>
      <c r="B65" s="7">
        <v>297.33047496</v>
      </c>
      <c r="C65" s="7">
        <v>1111.3</v>
      </c>
      <c r="D65" s="7" t="e">
        <v>#N/A</v>
      </c>
      <c r="E65" s="7" t="e">
        <v>#N/A</v>
      </c>
    </row>
    <row r="66" spans="1:5" x14ac:dyDescent="0.25">
      <c r="A66" s="3" t="s">
        <v>67</v>
      </c>
      <c r="B66" s="7">
        <v>297.98208963999997</v>
      </c>
      <c r="C66" s="7">
        <v>1225.8126000000002</v>
      </c>
      <c r="D66" s="7" t="e">
        <v>#N/A</v>
      </c>
      <c r="E66" s="7" t="e">
        <v>#N/A</v>
      </c>
    </row>
    <row r="67" spans="1:5" x14ac:dyDescent="0.25">
      <c r="A67" s="3" t="s">
        <v>68</v>
      </c>
      <c r="B67" s="7">
        <v>274.45534877999995</v>
      </c>
      <c r="C67" s="7">
        <v>1179.4591999999998</v>
      </c>
      <c r="D67" s="7" t="e">
        <v>#N/A</v>
      </c>
      <c r="E67" s="7" t="e">
        <v>#N/A</v>
      </c>
    </row>
    <row r="68" spans="1:5" x14ac:dyDescent="0.25">
      <c r="A68" s="3" t="s">
        <v>69</v>
      </c>
      <c r="B68" s="7">
        <v>302.28169444000002</v>
      </c>
      <c r="C68" s="7">
        <v>998.74220000000025</v>
      </c>
      <c r="D68" s="7" t="e">
        <v>#N/A</v>
      </c>
      <c r="E68" s="7" t="e">
        <v>#N/A</v>
      </c>
    </row>
    <row r="69" spans="1:5" x14ac:dyDescent="0.25">
      <c r="A69" s="3" t="s">
        <v>70</v>
      </c>
      <c r="B69" s="7">
        <v>283.76769748999999</v>
      </c>
      <c r="C69" s="7">
        <v>1114.1152000000004</v>
      </c>
      <c r="D69" s="7" t="e">
        <v>#N/A</v>
      </c>
      <c r="E69" s="7" t="e">
        <v>#N/A</v>
      </c>
    </row>
    <row r="70" spans="1:5" x14ac:dyDescent="0.25">
      <c r="A70" s="3" t="s">
        <v>71</v>
      </c>
      <c r="B70" s="7">
        <v>337.41160603999998</v>
      </c>
      <c r="C70" s="7">
        <v>1212.0131999999999</v>
      </c>
      <c r="D70" s="7" t="e">
        <v>#N/A</v>
      </c>
      <c r="E70" s="7" t="e">
        <v>#N/A</v>
      </c>
    </row>
    <row r="71" spans="1:5" x14ac:dyDescent="0.25">
      <c r="A71" s="3" t="s">
        <v>72</v>
      </c>
      <c r="B71" s="7">
        <v>261.12706175000017</v>
      </c>
      <c r="C71" s="7">
        <v>1149.4786999999997</v>
      </c>
      <c r="D71" s="7" t="e">
        <v>#N/A</v>
      </c>
      <c r="E71" s="7" t="e">
        <v>#N/A</v>
      </c>
    </row>
    <row r="72" spans="1:5" x14ac:dyDescent="0.25">
      <c r="A72" s="3" t="s">
        <v>73</v>
      </c>
      <c r="B72" s="7">
        <v>294.12587166999998</v>
      </c>
      <c r="C72" s="7">
        <v>1018.9444999999997</v>
      </c>
      <c r="D72" s="7" t="e">
        <v>#N/A</v>
      </c>
      <c r="E72" s="7" t="e">
        <v>#N/A</v>
      </c>
    </row>
    <row r="73" spans="1:5" x14ac:dyDescent="0.25">
      <c r="A73" s="3" t="s">
        <v>74</v>
      </c>
      <c r="B73" s="7">
        <v>284.93125010000011</v>
      </c>
      <c r="C73" s="7">
        <v>1190.7829999999999</v>
      </c>
      <c r="D73" s="7" t="e">
        <v>#N/A</v>
      </c>
      <c r="E73" s="7" t="e">
        <v>#N/A</v>
      </c>
    </row>
    <row r="74" spans="1:5" x14ac:dyDescent="0.25">
      <c r="A74" s="3" t="s">
        <v>75</v>
      </c>
      <c r="B74" s="7">
        <v>332.23521289999985</v>
      </c>
      <c r="C74" s="7">
        <v>1220.7428999999997</v>
      </c>
      <c r="D74" s="7" t="e">
        <v>#N/A</v>
      </c>
      <c r="E74" s="7" t="e">
        <v>#N/A</v>
      </c>
    </row>
    <row r="75" spans="1:5" x14ac:dyDescent="0.25">
      <c r="A75" s="3" t="s">
        <v>76</v>
      </c>
      <c r="B75" s="7">
        <v>260.54529045999988</v>
      </c>
      <c r="C75" s="7">
        <v>1199.9987999999998</v>
      </c>
      <c r="D75" s="7" t="e">
        <v>#N/A</v>
      </c>
      <c r="E75" s="7" t="e">
        <v>#N/A</v>
      </c>
    </row>
    <row r="76" spans="1:5" x14ac:dyDescent="0.25">
      <c r="A76" s="3" t="s">
        <v>77</v>
      </c>
      <c r="B76" s="7">
        <v>319.55287104896655</v>
      </c>
      <c r="C76" s="7">
        <v>1024.0424999999998</v>
      </c>
      <c r="D76" s="7" t="e">
        <v>#N/A</v>
      </c>
      <c r="E76" s="7" t="e">
        <v>#N/A</v>
      </c>
    </row>
    <row r="77" spans="1:5" x14ac:dyDescent="0.25">
      <c r="A77" s="3" t="s">
        <v>78</v>
      </c>
      <c r="B77" s="7">
        <v>308.94256396999987</v>
      </c>
      <c r="C77" s="7">
        <v>1186.7309999999995</v>
      </c>
      <c r="D77" s="7" t="e">
        <v>#N/A</v>
      </c>
      <c r="E77" s="7" t="e">
        <v>#N/A</v>
      </c>
    </row>
    <row r="78" spans="1:5" x14ac:dyDescent="0.25">
      <c r="A78" s="3" t="s">
        <v>79</v>
      </c>
      <c r="B78" s="7">
        <v>337.59399941000009</v>
      </c>
      <c r="C78" s="7">
        <v>1295.4327999999998</v>
      </c>
      <c r="D78" s="7" t="e">
        <v>#N/A</v>
      </c>
      <c r="E78" s="7" t="e">
        <v>#N/A</v>
      </c>
    </row>
    <row r="79" spans="1:5" x14ac:dyDescent="0.25">
      <c r="A79" s="3" t="s">
        <v>80</v>
      </c>
      <c r="B79" s="7">
        <v>306.20462274999988</v>
      </c>
      <c r="C79" s="7">
        <v>1239.9924000000001</v>
      </c>
      <c r="D79" s="7" t="e">
        <v>#N/A</v>
      </c>
      <c r="E79" s="7" t="e">
        <v>#N/A</v>
      </c>
    </row>
    <row r="80" spans="1:5" x14ac:dyDescent="0.25">
      <c r="A80" s="3" t="s">
        <v>81</v>
      </c>
      <c r="B80" s="7">
        <v>340.1333117800001</v>
      </c>
      <c r="C80" s="7">
        <v>1079.3519999999996</v>
      </c>
      <c r="D80" s="7" t="e">
        <v>#N/A</v>
      </c>
      <c r="E80" s="7" t="e">
        <v>#N/A</v>
      </c>
    </row>
    <row r="81" spans="1:5" x14ac:dyDescent="0.25">
      <c r="A81" s="3" t="s">
        <v>82</v>
      </c>
      <c r="B81" s="7">
        <v>322.73791441999987</v>
      </c>
      <c r="C81" s="7">
        <v>1220.1095999999998</v>
      </c>
      <c r="D81" s="7" t="e">
        <v>#N/A</v>
      </c>
      <c r="E81" s="7" t="e">
        <v>#N/A</v>
      </c>
    </row>
    <row r="82" spans="1:5" x14ac:dyDescent="0.25">
      <c r="A82" s="3" t="s">
        <v>83</v>
      </c>
      <c r="B82" s="7">
        <v>377.62918247999988</v>
      </c>
      <c r="C82" s="7">
        <v>1265.077</v>
      </c>
      <c r="D82" s="7" t="e">
        <v>#N/A</v>
      </c>
      <c r="E82" s="7" t="e">
        <v>#N/A</v>
      </c>
    </row>
    <row r="83" spans="1:5" x14ac:dyDescent="0.25">
      <c r="A83" s="3" t="s">
        <v>84</v>
      </c>
      <c r="B83" s="7">
        <v>306.25092158000012</v>
      </c>
      <c r="C83" s="7">
        <v>931.40850000000023</v>
      </c>
      <c r="D83" s="7" t="e">
        <v>#N/A</v>
      </c>
      <c r="E83" s="7" t="e">
        <v>#N/A</v>
      </c>
    </row>
    <row r="84" spans="1:5" x14ac:dyDescent="0.25">
      <c r="A84" s="3" t="s">
        <v>85</v>
      </c>
      <c r="B84" s="7">
        <v>332.57947781000001</v>
      </c>
      <c r="C84" s="7">
        <v>913.01650000000018</v>
      </c>
      <c r="D84" s="7" t="e">
        <v>#N/A</v>
      </c>
      <c r="E84" s="7" t="e">
        <v>#N/A</v>
      </c>
    </row>
    <row r="85" spans="1:5" x14ac:dyDescent="0.25">
      <c r="A85" s="3" t="s">
        <v>86</v>
      </c>
      <c r="B85" s="7">
        <v>336.05300504999997</v>
      </c>
      <c r="C85" s="7">
        <v>1050.0160000000003</v>
      </c>
      <c r="D85" s="7" t="e">
        <v>#N/A</v>
      </c>
      <c r="E85" s="7" t="e">
        <v>#N/A</v>
      </c>
    </row>
    <row r="86" spans="1:5" x14ac:dyDescent="0.25">
      <c r="A86" s="3" t="s">
        <v>87</v>
      </c>
      <c r="B86" s="7">
        <v>305.17858697999998</v>
      </c>
      <c r="C86" s="7">
        <v>1298.9650000000001</v>
      </c>
      <c r="D86" s="7" t="e">
        <v>#N/A</v>
      </c>
      <c r="E86" s="7" t="e">
        <v>#N/A</v>
      </c>
    </row>
    <row r="87" spans="1:5" x14ac:dyDescent="0.25">
      <c r="A87" s="3" t="s">
        <v>88</v>
      </c>
      <c r="B87" s="7">
        <v>265.89060708</v>
      </c>
      <c r="C87" s="7">
        <v>1259.6155999999994</v>
      </c>
      <c r="D87" s="7" t="e">
        <v>#N/A</v>
      </c>
      <c r="E87" s="7" t="e">
        <v>#N/A</v>
      </c>
    </row>
    <row r="88" spans="1:5" x14ac:dyDescent="0.25">
      <c r="A88" s="3" t="s">
        <v>89</v>
      </c>
      <c r="B88" s="7">
        <v>278.23636328000009</v>
      </c>
      <c r="C88" s="7">
        <v>1122.8709999999996</v>
      </c>
      <c r="D88" s="7" t="e">
        <v>#N/A</v>
      </c>
      <c r="E88" s="7" t="e">
        <v>#N/A</v>
      </c>
    </row>
    <row r="89" spans="1:5" x14ac:dyDescent="0.25">
      <c r="A89" s="3" t="s">
        <v>90</v>
      </c>
      <c r="B89" s="7">
        <v>318.75571195999993</v>
      </c>
      <c r="C89" s="7">
        <v>1303.3130000000003</v>
      </c>
      <c r="D89" s="7" t="e">
        <v>#N/A</v>
      </c>
      <c r="E89" s="7" t="e">
        <v>#N/A</v>
      </c>
    </row>
    <row r="90" spans="1:5" x14ac:dyDescent="0.25">
      <c r="A90" s="3" t="s">
        <v>91</v>
      </c>
      <c r="B90" s="7">
        <v>335.50115602</v>
      </c>
      <c r="C90" s="7">
        <v>1404.7919999999999</v>
      </c>
      <c r="D90" s="7" t="e">
        <v>#N/A</v>
      </c>
      <c r="E90" s="7" t="e">
        <v>#N/A</v>
      </c>
    </row>
    <row r="91" spans="1:5" x14ac:dyDescent="0.25">
      <c r="A91" s="3" t="s">
        <v>92</v>
      </c>
      <c r="B91" s="7">
        <v>269.24254614999995</v>
      </c>
      <c r="C91" s="7">
        <v>1431.2790000000002</v>
      </c>
      <c r="D91" s="7">
        <f>B91</f>
        <v>269.24254614999995</v>
      </c>
      <c r="E91" s="7">
        <f>B91</f>
        <v>269.24254614999995</v>
      </c>
    </row>
    <row r="92" spans="1:5" x14ac:dyDescent="0.25">
      <c r="A92" s="4" t="s">
        <v>93</v>
      </c>
      <c r="B92" s="9">
        <v>317.07700296224954</v>
      </c>
      <c r="C92" s="9">
        <v>1324.7584134103458</v>
      </c>
      <c r="D92" s="10">
        <f>B92-(_xlfn.STDEV.P($B$2:B91)/2)</f>
        <v>282.13980380593568</v>
      </c>
      <c r="E92" s="10">
        <f>B92+(_xlfn.STDEV.P($B$2:B91)/2)</f>
        <v>352.01420211856339</v>
      </c>
    </row>
    <row r="93" spans="1:5" x14ac:dyDescent="0.25">
      <c r="A93" s="4" t="s">
        <v>94</v>
      </c>
      <c r="B93" s="9">
        <v>294.783662395541</v>
      </c>
      <c r="C93" s="9">
        <v>1414.7207594150343</v>
      </c>
      <c r="D93" s="10">
        <f>B93-(_xlfn.STDEV.P($B$2:B92)/2)</f>
        <v>259.73088125810847</v>
      </c>
      <c r="E93" s="10">
        <f>B93+(_xlfn.STDEV.P($B$2:B92)/2)</f>
        <v>329.83644353297353</v>
      </c>
    </row>
    <row r="94" spans="1:5" x14ac:dyDescent="0.25">
      <c r="A94" s="4" t="s">
        <v>95</v>
      </c>
      <c r="B94" s="9">
        <v>324.37688435680872</v>
      </c>
      <c r="C94" s="9">
        <v>1466.3120259807959</v>
      </c>
      <c r="D94" s="10">
        <f>B94-(_xlfn.STDEV.P($B$2:B93)/2)</f>
        <v>289.34917330280052</v>
      </c>
      <c r="E94" s="10">
        <f>B94+(_xlfn.STDEV.P($B$2:B93)/2)</f>
        <v>359.40459541081691</v>
      </c>
    </row>
    <row r="95" spans="1:5" x14ac:dyDescent="0.25">
      <c r="A95" s="4" t="s">
        <v>96</v>
      </c>
      <c r="B95" s="9">
        <v>301.76562318042187</v>
      </c>
      <c r="C95" s="9">
        <v>1455.3241449955442</v>
      </c>
      <c r="D95" s="10">
        <f>B95-(_xlfn.STDEV.P($B$2:B94)/2)</f>
        <v>266.58707532681899</v>
      </c>
      <c r="E95" s="10">
        <f>B95+(_xlfn.STDEV.P($B$2:B94)/2)</f>
        <v>336.94417103402475</v>
      </c>
    </row>
    <row r="96" spans="1:5" x14ac:dyDescent="0.25">
      <c r="A96" s="4" t="s">
        <v>100</v>
      </c>
      <c r="B96" s="9">
        <v>315.08229172231944</v>
      </c>
      <c r="C96" s="9">
        <v>1414.9347900652294</v>
      </c>
      <c r="D96" s="10">
        <f>B96-(_xlfn.STDEV.P($B$2:B95)/2)</f>
        <v>279.90264979263611</v>
      </c>
      <c r="E96" s="10">
        <f>B96+(_xlfn.STDEV.P($B$2:B95)/2)</f>
        <v>350.26193365200277</v>
      </c>
    </row>
    <row r="97" spans="1:5" x14ac:dyDescent="0.25">
      <c r="A97" s="4" t="s">
        <v>97</v>
      </c>
      <c r="B97" s="9">
        <v>318.5608657127446</v>
      </c>
      <c r="C97" s="9">
        <v>1476.3708116318528</v>
      </c>
      <c r="D97" s="10">
        <f>B97-(_xlfn.STDEV.P($B$2:B96)/2)</f>
        <v>283.30840655525179</v>
      </c>
      <c r="E97" s="10">
        <f>B97+(_xlfn.STDEV.P($B$2:B96)/2)</f>
        <v>353.81332487023741</v>
      </c>
    </row>
    <row r="98" spans="1:5" x14ac:dyDescent="0.25">
      <c r="A98" s="4" t="s">
        <v>98</v>
      </c>
      <c r="B98" s="9">
        <v>326.58475964464105</v>
      </c>
      <c r="C98" s="9">
        <v>1522.8021229318013</v>
      </c>
      <c r="D98" s="10">
        <f>B98-(_xlfn.STDEV.P($B$2:B97)/2)</f>
        <v>291.24503806744531</v>
      </c>
      <c r="E98" s="10">
        <f>B98+(_xlfn.STDEV.P($B$2:B97)/2)</f>
        <v>361.9244812218368</v>
      </c>
    </row>
    <row r="99" spans="1:5" x14ac:dyDescent="0.25">
      <c r="A99" s="4" t="s">
        <v>99</v>
      </c>
      <c r="B99" s="9">
        <v>320.11648228957733</v>
      </c>
      <c r="C99" s="9">
        <v>1505.141378564248</v>
      </c>
      <c r="D99" s="10">
        <f>B99-(_xlfn.STDEV.P($B$2:B98)/2)</f>
        <v>284.64549258245177</v>
      </c>
      <c r="E99" s="10">
        <f>B99+(_xlfn.STDEV.P($B$2:B98)/2)</f>
        <v>355.5874719967029</v>
      </c>
    </row>
    <row r="100" spans="1:5" x14ac:dyDescent="0.25">
      <c r="A100" s="4" t="s">
        <v>101</v>
      </c>
      <c r="B100" s="9">
        <v>326.28483667362201</v>
      </c>
      <c r="C100" s="9">
        <v>1493.5400096730791</v>
      </c>
      <c r="D100" s="10">
        <f>B100-(_xlfn.STDEV.P($B$2:B99)/2)</f>
        <v>290.73289591291979</v>
      </c>
      <c r="E100" s="10">
        <f>B100+(_xlfn.STDEV.P($B$2:B99)/2)</f>
        <v>361.83677743432423</v>
      </c>
    </row>
    <row r="101" spans="1:5" x14ac:dyDescent="0.25">
      <c r="A101" s="4" t="s">
        <v>102</v>
      </c>
      <c r="B101" s="9">
        <v>333.4720406694762</v>
      </c>
      <c r="C101" s="9">
        <v>1544.1736960939913</v>
      </c>
      <c r="D101" s="10">
        <f>B101-(_xlfn.STDEV.P($B$2:B100)/2)</f>
        <v>297.80810837368915</v>
      </c>
      <c r="E101" s="10">
        <f>B101+(_xlfn.STDEV.P($B$2:B100)/2)</f>
        <v>369.13597296526325</v>
      </c>
    </row>
    <row r="102" spans="1:5" x14ac:dyDescent="0.25">
      <c r="A102" s="4" t="s">
        <v>103</v>
      </c>
      <c r="B102" s="9">
        <v>336.67091518762487</v>
      </c>
      <c r="C102" s="9">
        <v>1578.6387778681119</v>
      </c>
      <c r="D102" s="10">
        <f>B102-(_xlfn.STDEV.P($B$2:B101)/2)</f>
        <v>300.85670965095147</v>
      </c>
      <c r="E102" s="10">
        <f>B102+(_xlfn.STDEV.P($B$2:B101)/2)</f>
        <v>372.48512072429827</v>
      </c>
    </row>
    <row r="103" spans="1:5" x14ac:dyDescent="0.25">
      <c r="A103" s="4" t="s">
        <v>104</v>
      </c>
      <c r="B103" s="9">
        <v>335.03063455112562</v>
      </c>
      <c r="C103" s="9">
        <v>1566.1373110781688</v>
      </c>
      <c r="D103" s="10">
        <f>B103-(_xlfn.STDEV.P($B$2:B102)/2)</f>
        <v>299.05477807868419</v>
      </c>
      <c r="E103" s="10">
        <f>B103+(_xlfn.STDEV.P($B$2:B102)/2)</f>
        <v>371.00649102356704</v>
      </c>
    </row>
    <row r="104" spans="1:5" x14ac:dyDescent="0.25">
      <c r="A104" s="4" t="s">
        <v>105</v>
      </c>
      <c r="B104" s="9">
        <v>340.22087834394409</v>
      </c>
      <c r="C104" s="9">
        <v>1569.7799318041268</v>
      </c>
      <c r="D104" s="10">
        <f>B104-(_xlfn.STDEV.P($B$2:B103)/2)</f>
        <v>304.10454891407613</v>
      </c>
      <c r="E104" s="10">
        <f>B104+(_xlfn.STDEV.P($B$2:B103)/2)</f>
        <v>376.33720777381205</v>
      </c>
    </row>
    <row r="105" spans="1:5" x14ac:dyDescent="0.25">
      <c r="A105" s="4" t="s">
        <v>106</v>
      </c>
      <c r="B105" s="9">
        <v>346.93322371549465</v>
      </c>
      <c r="C105" s="9">
        <v>1613.223281644945</v>
      </c>
      <c r="D105" s="10">
        <f>B105-(_xlfn.STDEV.P($B$2:B104)/2)</f>
        <v>310.65180811352093</v>
      </c>
      <c r="E105" s="10">
        <f>B105+(_xlfn.STDEV.P($B$2:B104)/2)</f>
        <v>383.21463931746837</v>
      </c>
    </row>
    <row r="106" spans="1:5" x14ac:dyDescent="0.25">
      <c r="A106" s="4" t="s">
        <v>117</v>
      </c>
      <c r="B106" s="9"/>
      <c r="C106" s="9"/>
      <c r="D106" s="10">
        <f>B106-(_xlfn.STDEV.P($B$2:B105)/2)</f>
        <v>-36.481564413209149</v>
      </c>
      <c r="E106" s="10">
        <f>B106+(_xlfn.STDEV.P($B$2:B105)/2)</f>
        <v>36.481564413209149</v>
      </c>
    </row>
    <row r="107" spans="1:5" x14ac:dyDescent="0.25">
      <c r="A107" s="4" t="s">
        <v>118</v>
      </c>
      <c r="B107" s="9"/>
      <c r="C107" s="9"/>
      <c r="D107" s="10">
        <f>B107-(_xlfn.STDEV.P($B$2:B106)/2)</f>
        <v>-36.481564413209149</v>
      </c>
      <c r="E107" s="10">
        <f>B107+(_xlfn.STDEV.P($B$2:B106)/2)</f>
        <v>36.481564413209149</v>
      </c>
    </row>
    <row r="108" spans="1:5" x14ac:dyDescent="0.25">
      <c r="A108" s="4" t="s">
        <v>119</v>
      </c>
      <c r="B108" s="9"/>
      <c r="C108" s="9"/>
      <c r="D108" s="10">
        <f>B108-(_xlfn.STDEV.P($B$2:B107)/2)</f>
        <v>-36.481564413209149</v>
      </c>
      <c r="E108" s="10">
        <f>B108+(_xlfn.STDEV.P($B$2:B107)/2)</f>
        <v>36.481564413209149</v>
      </c>
    </row>
    <row r="109" spans="1:5" x14ac:dyDescent="0.25">
      <c r="A109" s="4" t="s">
        <v>120</v>
      </c>
      <c r="B109" s="9"/>
      <c r="C109" s="9"/>
      <c r="D109" s="10">
        <f>B109-(_xlfn.STDEV.P($B$2:B108)/2)</f>
        <v>-36.481564413209149</v>
      </c>
      <c r="E109" s="10">
        <f>B109+(_xlfn.STDEV.P($B$2:B108)/2)</f>
        <v>36.481564413209149</v>
      </c>
    </row>
    <row r="110" spans="1:5" x14ac:dyDescent="0.25">
      <c r="A110" s="4" t="s">
        <v>121</v>
      </c>
      <c r="B110" s="9"/>
      <c r="C110" s="9"/>
      <c r="D110" s="10">
        <f>B110-(_xlfn.STDEV.P($B$2:B109)/2)</f>
        <v>-36.481564413209149</v>
      </c>
      <c r="E110" s="10">
        <f>B110+(_xlfn.STDEV.P($B$2:B109)/2)</f>
        <v>36.481564413209149</v>
      </c>
    </row>
    <row r="111" spans="1:5" x14ac:dyDescent="0.25">
      <c r="A111" s="4" t="s">
        <v>122</v>
      </c>
      <c r="B111" s="9"/>
      <c r="C111" s="9"/>
      <c r="D111" s="10">
        <f>B111-(_xlfn.STDEV.P($B$2:B110)/2)</f>
        <v>-36.481564413209149</v>
      </c>
      <c r="E111" s="10">
        <f>B111+(_xlfn.STDEV.P($B$2:B110)/2)</f>
        <v>36.481564413209149</v>
      </c>
    </row>
    <row r="112" spans="1:5" x14ac:dyDescent="0.25">
      <c r="A112" s="4" t="s">
        <v>123</v>
      </c>
      <c r="B112" s="9"/>
      <c r="C112" s="9"/>
      <c r="D112" s="10">
        <f>B112-(_xlfn.STDEV.P($B$2:B111)/2)</f>
        <v>-36.481564413209149</v>
      </c>
      <c r="E112" s="10">
        <f>B112+(_xlfn.STDEV.P($B$2:B111)/2)</f>
        <v>36.481564413209149</v>
      </c>
    </row>
    <row r="113" spans="1:5" x14ac:dyDescent="0.25">
      <c r="A113" s="4" t="s">
        <v>124</v>
      </c>
      <c r="B113" s="9"/>
      <c r="C113" s="9"/>
      <c r="D113" s="10">
        <f>B113-(_xlfn.STDEV.P($B$2:B112)/2)</f>
        <v>-36.481564413209149</v>
      </c>
      <c r="E113" s="10">
        <f>B113+(_xlfn.STDEV.P($B$2:B112)/2)</f>
        <v>36.481564413209149</v>
      </c>
    </row>
    <row r="114" spans="1:5" x14ac:dyDescent="0.25">
      <c r="A114" s="4" t="s">
        <v>125</v>
      </c>
      <c r="B114" s="9"/>
      <c r="C114" s="9"/>
      <c r="D114" s="10">
        <f>B114-(_xlfn.STDEV.P($B$2:B113)/2)</f>
        <v>-36.481564413209149</v>
      </c>
      <c r="E114" s="10">
        <f>B114+(_xlfn.STDEV.P($B$2:B113)/2)</f>
        <v>36.481564413209149</v>
      </c>
    </row>
    <row r="115" spans="1:5" x14ac:dyDescent="0.25">
      <c r="A115" s="4" t="s">
        <v>127</v>
      </c>
      <c r="B115" s="9"/>
      <c r="C115" s="9"/>
      <c r="D115" s="10">
        <f>B115-(_xlfn.STDEV.P($B$2:B114)/2)</f>
        <v>-36.481564413209149</v>
      </c>
      <c r="E115" s="10">
        <f>B115+(_xlfn.STDEV.P($B$2:B114)/2)</f>
        <v>36.481564413209149</v>
      </c>
    </row>
    <row r="116" spans="1:5" x14ac:dyDescent="0.25">
      <c r="A116" s="4" t="s">
        <v>128</v>
      </c>
      <c r="B116" s="9"/>
      <c r="C116" s="9"/>
      <c r="D116" s="10">
        <f>B116-(_xlfn.STDEV.P($B$2:B115)/2)</f>
        <v>-36.481564413209149</v>
      </c>
      <c r="E116" s="10">
        <f>B116+(_xlfn.STDEV.P($B$2:B115)/2)</f>
        <v>36.481564413209149</v>
      </c>
    </row>
    <row r="117" spans="1:5" x14ac:dyDescent="0.25">
      <c r="A117" s="4" t="s">
        <v>129</v>
      </c>
      <c r="B117" s="9"/>
      <c r="C117" s="9"/>
      <c r="D117" s="10">
        <f>B117-(_xlfn.STDEV.P($B$2:B116)/2)</f>
        <v>-36.481564413209149</v>
      </c>
      <c r="E117" s="10">
        <f>B117+(_xlfn.STDEV.P($B$2:B116)/2)</f>
        <v>36.481564413209149</v>
      </c>
    </row>
    <row r="118" spans="1:5" x14ac:dyDescent="0.25">
      <c r="A118" s="4" t="s">
        <v>130</v>
      </c>
      <c r="B118" s="9"/>
      <c r="C118" s="9"/>
      <c r="D118" s="10">
        <f>B118-(_xlfn.STDEV.P($B$2:B117)/2)</f>
        <v>-36.481564413209149</v>
      </c>
      <c r="E118" s="10">
        <f>B118+(_xlfn.STDEV.P($B$2:B117)/2)</f>
        <v>36.481564413209149</v>
      </c>
    </row>
    <row r="119" spans="1:5" x14ac:dyDescent="0.25">
      <c r="A119" s="4" t="s">
        <v>126</v>
      </c>
      <c r="B119" s="9"/>
      <c r="C119" s="9"/>
      <c r="D119" s="10">
        <f>B119-(_xlfn.STDEV.P($B$2:B118)/2)</f>
        <v>-36.481564413209149</v>
      </c>
      <c r="E119" s="10">
        <f>B119+(_xlfn.STDEV.P($B$2:B118)/2)</f>
        <v>36.481564413209149</v>
      </c>
    </row>
    <row r="120" spans="1:5" x14ac:dyDescent="0.25">
      <c r="A120" s="4" t="s">
        <v>131</v>
      </c>
      <c r="B120" s="9"/>
      <c r="C120" s="9"/>
      <c r="D120" s="10">
        <f>B120-(_xlfn.STDEV.P($B$2:B119)/2)</f>
        <v>-36.481564413209149</v>
      </c>
      <c r="E120" s="10">
        <f>B120+(_xlfn.STDEV.P($B$2:B119)/2)</f>
        <v>36.481564413209149</v>
      </c>
    </row>
    <row r="121" spans="1:5" x14ac:dyDescent="0.25">
      <c r="A121" s="4" t="s">
        <v>132</v>
      </c>
      <c r="B121" s="9"/>
      <c r="C121" s="9"/>
      <c r="D121" s="10">
        <f>B121-(_xlfn.STDEV.P($B$2:B120)/2)</f>
        <v>-36.481564413209149</v>
      </c>
      <c r="E121" s="10">
        <f>B121+(_xlfn.STDEV.P($B$2:B120)/2)</f>
        <v>36.481564413209149</v>
      </c>
    </row>
    <row r="122" spans="1:5" x14ac:dyDescent="0.25">
      <c r="A122" s="4" t="s">
        <v>133</v>
      </c>
      <c r="B122" s="9"/>
      <c r="C122" s="9"/>
      <c r="D122" s="10">
        <f>B122-(_xlfn.STDEV.P($B$2:B121)/2)</f>
        <v>-36.481564413209149</v>
      </c>
      <c r="E122" s="10">
        <f>B122+(_xlfn.STDEV.P($B$2:B121)/2)</f>
        <v>36.481564413209149</v>
      </c>
    </row>
    <row r="123" spans="1:5" x14ac:dyDescent="0.25">
      <c r="A123" s="4" t="s">
        <v>134</v>
      </c>
      <c r="B123" s="9"/>
      <c r="C123" s="9"/>
      <c r="D123" s="10">
        <f>B123-(_xlfn.STDEV.P($B$2:B122)/2)</f>
        <v>-36.481564413209149</v>
      </c>
      <c r="E123" s="10">
        <f>B123+(_xlfn.STDEV.P($B$2:B122)/2)</f>
        <v>36.481564413209149</v>
      </c>
    </row>
    <row r="124" spans="1:5" x14ac:dyDescent="0.25">
      <c r="A124" s="4" t="s">
        <v>135</v>
      </c>
      <c r="B124" s="9"/>
      <c r="C124" s="9"/>
      <c r="D124" s="10">
        <f>B124-(_xlfn.STDEV.P($B$2:B123)/2)</f>
        <v>-36.481564413209149</v>
      </c>
      <c r="E124" s="10">
        <f>B124+(_xlfn.STDEV.P($B$2:B123)/2)</f>
        <v>36.481564413209149</v>
      </c>
    </row>
    <row r="125" spans="1:5" x14ac:dyDescent="0.25">
      <c r="A125" s="4" t="s">
        <v>136</v>
      </c>
      <c r="B125" s="9"/>
      <c r="C125" s="9"/>
      <c r="D125" s="10">
        <f>B125-(_xlfn.STDEV.P($B$2:B124)/2)</f>
        <v>-36.481564413209149</v>
      </c>
      <c r="E125" s="10">
        <f>B125+(_xlfn.STDEV.P($B$2:B124)/2)</f>
        <v>36.481564413209149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E25F-4940-44D7-8659-54912D442C92}">
  <dimension ref="A1:E27"/>
  <sheetViews>
    <sheetView workbookViewId="0">
      <selection activeCell="B2" sqref="B2"/>
    </sheetView>
  </sheetViews>
  <sheetFormatPr defaultRowHeight="14.3" x14ac:dyDescent="0.25"/>
  <cols>
    <col min="2" max="2" width="16.125" bestFit="1" customWidth="1"/>
    <col min="3" max="3" width="24" bestFit="1" customWidth="1"/>
    <col min="4" max="4" width="19.25" bestFit="1" customWidth="1"/>
    <col min="5" max="5" width="16.875" bestFit="1" customWidth="1"/>
  </cols>
  <sheetData>
    <row r="1" spans="1:5" x14ac:dyDescent="0.25">
      <c r="A1" s="14" t="s">
        <v>113</v>
      </c>
      <c r="B1" s="14" t="s">
        <v>114</v>
      </c>
      <c r="C1" s="14" t="s">
        <v>110</v>
      </c>
      <c r="D1" s="14" t="s">
        <v>111</v>
      </c>
      <c r="E1" s="14" t="s">
        <v>112</v>
      </c>
    </row>
    <row r="2" spans="1:5" x14ac:dyDescent="0.25">
      <c r="A2" s="3">
        <v>2000</v>
      </c>
      <c r="B2" s="15">
        <f>SUM('Revenue Current'!$B$2:$B$5)</f>
        <v>349.79400000000004</v>
      </c>
      <c r="C2" s="15">
        <f>SUM('Total Revenue and Grants'!$B$2:$B$5)</f>
        <v>415.96800000000007</v>
      </c>
      <c r="D2" s="15">
        <f>SUM('Expenditure Current'!$B$2:$B$5)</f>
        <v>308.36500000000001</v>
      </c>
      <c r="E2" s="15">
        <f>SUM('Total Expenditure'!$B$2:$B$5)</f>
        <v>541.71800000000007</v>
      </c>
    </row>
    <row r="3" spans="1:5" x14ac:dyDescent="0.25">
      <c r="A3" s="3">
        <v>2001</v>
      </c>
      <c r="B3" s="15">
        <f>SUM('Revenue Current'!$B$6:$B$9)</f>
        <v>372.053</v>
      </c>
      <c r="C3" s="15">
        <f>SUM('Total Revenue and Grants'!$B$6:$B$9)</f>
        <v>458.64500000000004</v>
      </c>
      <c r="D3" s="15">
        <f>SUM('Expenditure Current'!$B$6:$B$9)</f>
        <v>333.66499999999996</v>
      </c>
      <c r="E3" s="15">
        <f>SUM('Total Expenditure'!$B$6:$B$9)</f>
        <v>589.16600000000005</v>
      </c>
    </row>
    <row r="4" spans="1:5" x14ac:dyDescent="0.25">
      <c r="A4" s="3">
        <v>2002</v>
      </c>
      <c r="B4" s="15">
        <f>SUM('Revenue Current'!$B$10:$B$13)</f>
        <v>425.75700000000006</v>
      </c>
      <c r="C4" s="15">
        <f>SUM('Total Revenue and Grants'!$B$10:$B$13)</f>
        <v>478.92700000000002</v>
      </c>
      <c r="D4" s="15">
        <f>SUM('Expenditure Current'!$B$10:$B$13)</f>
        <v>333.44300000000004</v>
      </c>
      <c r="E4" s="15">
        <f>SUM('Total Expenditure'!$B$10:$B$13)</f>
        <v>593.75200000000007</v>
      </c>
    </row>
    <row r="5" spans="1:5" x14ac:dyDescent="0.25">
      <c r="A5" s="3">
        <v>2003</v>
      </c>
      <c r="B5" s="15">
        <f>SUM('Revenue Current'!$B$14:$B$17)</f>
        <v>421.82199999999995</v>
      </c>
      <c r="C5" s="15">
        <f>SUM('Total Revenue and Grants'!$B$14:$B$17)</f>
        <v>453.036</v>
      </c>
      <c r="D5" s="15">
        <f>SUM('Revenue Current'!$B$14:$B$17)</f>
        <v>421.82199999999995</v>
      </c>
      <c r="E5" s="15">
        <f>SUM('Total Expenditure'!$B$14:$B$17)</f>
        <v>627.47</v>
      </c>
    </row>
    <row r="6" spans="1:5" x14ac:dyDescent="0.25">
      <c r="A6" s="3">
        <v>2004</v>
      </c>
      <c r="B6" s="15">
        <f>SUM('Revenue Current'!$B$18:$B$21)</f>
        <v>461.99299999999994</v>
      </c>
      <c r="C6" s="15">
        <f>SUM('Total Revenue and Grants'!$B$18:$B$21)</f>
        <v>519.16999999999985</v>
      </c>
      <c r="D6" s="15">
        <f>SUM('Expenditure Current'!$B$18:$B$21)</f>
        <v>467.68400000000008</v>
      </c>
      <c r="E6" s="15">
        <f>SUM('Total Expenditure'!$B$18:$B$21)</f>
        <v>647.3130000000001</v>
      </c>
    </row>
    <row r="7" spans="1:5" x14ac:dyDescent="0.25">
      <c r="A7" s="3">
        <v>2005</v>
      </c>
      <c r="B7" s="15">
        <f>SUM('Revenue Current'!$B$22:$B$25)</f>
        <v>511.47</v>
      </c>
      <c r="C7" s="15">
        <f>SUM('Total Revenue and Grants'!$B$22:$B$25)</f>
        <v>531.93999999999994</v>
      </c>
      <c r="D7" s="15">
        <f>SUM('Expenditure Current'!$B$22:$B$25)</f>
        <v>561.15100000000007</v>
      </c>
      <c r="E7" s="15">
        <f>SUM('Total Expenditure'!$B$22:$B$25)</f>
        <v>684.23900000000026</v>
      </c>
    </row>
    <row r="8" spans="1:5" x14ac:dyDescent="0.25">
      <c r="A8" s="3">
        <v>2006</v>
      </c>
      <c r="B8" s="15">
        <f>SUM('Revenue Current'!$B$26:$B$29)</f>
        <v>565.94900000000007</v>
      </c>
      <c r="C8" s="15">
        <f>SUM('Total Revenue and Grants'!$B$26:$B$29)</f>
        <v>601.21699999999987</v>
      </c>
      <c r="D8" s="15">
        <f>SUM('Expenditure Current'!$B$26:$B$29)</f>
        <v>550.83300000000008</v>
      </c>
      <c r="E8" s="15">
        <f>SUM('Total Expenditure'!$B$26:$B$29)</f>
        <v>648.57799999999986</v>
      </c>
    </row>
    <row r="9" spans="1:5" x14ac:dyDescent="0.25">
      <c r="A9" s="3">
        <v>2007</v>
      </c>
      <c r="B9" s="15">
        <f>SUM('Revenue Current'!$B$30:$B$33)</f>
        <v>651.46500000000003</v>
      </c>
      <c r="C9" s="15">
        <f>SUM('Total Revenue and Grants'!$B$30:$B$33)</f>
        <v>765.66599999999983</v>
      </c>
      <c r="D9" s="15">
        <f>SUM('Expenditure Current'!$B$30:$B$33)</f>
        <v>636.11899999999991</v>
      </c>
      <c r="E9" s="15">
        <f>SUM('Total Expenditure'!$B$30:$B$33)</f>
        <v>796.505</v>
      </c>
    </row>
    <row r="10" spans="1:5" x14ac:dyDescent="0.25">
      <c r="A10" s="3">
        <v>2008</v>
      </c>
      <c r="B10" s="15">
        <f>SUM('Revenue Current'!$B$34:$B$37)</f>
        <v>732.34400000000005</v>
      </c>
      <c r="C10" s="15">
        <f>SUM('Total Revenue and Grants'!$B$34:$B$37)</f>
        <v>803.64199999999983</v>
      </c>
      <c r="D10" s="15">
        <f>SUM('Expenditure Current'!$B$34:$B$37)</f>
        <v>617.85900000000004</v>
      </c>
      <c r="E10" s="15">
        <f>SUM('Total Expenditure'!$B$34:$B$37)</f>
        <v>759.46199999999999</v>
      </c>
    </row>
    <row r="11" spans="1:5" x14ac:dyDescent="0.25">
      <c r="A11" s="3">
        <v>2009</v>
      </c>
      <c r="B11" s="15">
        <f>SUM('Revenue Current'!$B$38:$B$41)</f>
        <v>660.27417198000001</v>
      </c>
      <c r="C11" s="15">
        <f>SUM('Total Revenue and Grants'!$B$38:$B$41)</f>
        <v>699.02092215000027</v>
      </c>
      <c r="D11" s="15">
        <f>SUM('Expenditure Current'!$B$38:$B$41)</f>
        <v>662.06571777000011</v>
      </c>
      <c r="E11" s="15">
        <f>SUM('Total Expenditure'!$B$38:$B$41)</f>
        <v>775.39628517000006</v>
      </c>
    </row>
    <row r="12" spans="1:5" x14ac:dyDescent="0.25">
      <c r="A12" s="3">
        <v>2010</v>
      </c>
      <c r="B12" s="15">
        <f>SUM('Revenue Current'!$B$42:$B$45)</f>
        <v>753.76814981488076</v>
      </c>
      <c r="C12" s="15">
        <f>SUM('Total Revenue and Grants'!$B$42:$B$45)</f>
        <v>769.52165413488069</v>
      </c>
      <c r="D12" s="15">
        <f>SUM('Expenditure Current'!$B$42:$B$45)</f>
        <v>682.7342226999998</v>
      </c>
      <c r="E12" s="15">
        <f>SUM('Total Expenditure'!$B$42:$B$45)</f>
        <v>815.86431811</v>
      </c>
    </row>
    <row r="13" spans="1:5" x14ac:dyDescent="0.25">
      <c r="A13" s="3">
        <v>2011</v>
      </c>
      <c r="B13" s="15">
        <f>SUM('Revenue Current'!$B$46:$B$49)</f>
        <v>786.98607629000003</v>
      </c>
      <c r="C13" s="15">
        <f>SUM('Total Revenue and Grants'!$B$46:$B$49)</f>
        <v>816.18445980000013</v>
      </c>
      <c r="D13" s="15">
        <f>SUM('Expenditure Current'!$B$46:$B$49)</f>
        <v>717.37962724332453</v>
      </c>
      <c r="E13" s="15">
        <f>SUM('Total Expenditure'!$B$46:$B$49)</f>
        <v>839.09397344332456</v>
      </c>
    </row>
    <row r="14" spans="1:5" x14ac:dyDescent="0.25">
      <c r="A14" s="3">
        <v>2012</v>
      </c>
      <c r="B14" s="15">
        <f>SUM('Revenue Current'!$B$50:$B$53)</f>
        <v>825.60152360000006</v>
      </c>
      <c r="C14" s="15">
        <f>SUM('Total Revenue and Grants'!$B$50:$B$53)</f>
        <v>877.60812219000002</v>
      </c>
      <c r="D14" s="15">
        <f>SUM('Expenditure Current'!$B$50:$B$53)</f>
        <v>740.84018700999991</v>
      </c>
      <c r="E14" s="15">
        <f>SUM('Total Expenditure'!$B$50:$B$53)</f>
        <v>902.73986954999987</v>
      </c>
    </row>
    <row r="15" spans="1:5" x14ac:dyDescent="0.25">
      <c r="A15" s="3">
        <v>2013</v>
      </c>
      <c r="B15" s="15">
        <f>SUM('Revenue Current'!$B$54:$B$57)</f>
        <v>851.58038990000011</v>
      </c>
      <c r="C15" s="15">
        <f>SUM('Total Revenue and Grants'!$B$54:$B$57)</f>
        <v>884.94116020000001</v>
      </c>
      <c r="D15" s="15">
        <f>SUM('Expenditure Current'!$B$54:$B$57)</f>
        <v>743.62251662000006</v>
      </c>
      <c r="E15" s="15">
        <f>SUM('Total Expenditure'!$B$54:$B$57)</f>
        <v>922.11267819</v>
      </c>
    </row>
    <row r="16" spans="1:5" x14ac:dyDescent="0.25">
      <c r="A16" s="3">
        <v>2014</v>
      </c>
      <c r="B16" s="15">
        <f>SUM('Revenue Current'!$B$58:$B$61)</f>
        <v>911.66845306099981</v>
      </c>
      <c r="C16" s="15">
        <f>SUM('Total Revenue and Grants'!$B$58:$B$61)</f>
        <v>1000.364199651</v>
      </c>
      <c r="D16" s="15">
        <f>SUM('Expenditure Current'!$B$58:$B$61)</f>
        <v>817.57029699999998</v>
      </c>
      <c r="E16" s="15">
        <f>SUM('Total Expenditure'!$B$58:$B$61)</f>
        <v>1099.11804871</v>
      </c>
    </row>
    <row r="17" spans="1:5" x14ac:dyDescent="0.25">
      <c r="A17" s="3">
        <v>2015</v>
      </c>
      <c r="B17" s="15">
        <f>SUM('Revenue Current'!$B$62:$B$65)</f>
        <v>993.98549002000016</v>
      </c>
      <c r="C17" s="15">
        <f>SUM('Total Revenue and Grants'!$B$62:$B$65)</f>
        <v>1022.2913205299997</v>
      </c>
      <c r="D17" s="15">
        <f>SUM('Expenditure Current'!$B$62:$B$65)</f>
        <v>893.99033670000017</v>
      </c>
      <c r="E17" s="15">
        <f>SUM('Total Expenditure'!$B$62:$B$65)</f>
        <v>1298.5932168899999</v>
      </c>
    </row>
    <row r="18" spans="1:5" x14ac:dyDescent="0.25">
      <c r="A18" s="3">
        <v>2016</v>
      </c>
      <c r="B18" s="15">
        <f>SUM('Revenue Current'!$B$66:$B$69)</f>
        <v>1002.5766254499999</v>
      </c>
      <c r="C18" s="15">
        <f>SUM('Total Revenue and Grants'!$B$66:$B$69)</f>
        <v>1039.4190527299997</v>
      </c>
      <c r="D18" s="15">
        <f>SUM('Expenditure Current'!$B$66:$B$69)</f>
        <v>950.94175564000011</v>
      </c>
      <c r="E18" s="15">
        <f>SUM('Total Expenditure'!$B$66:$B$69)</f>
        <v>1158.48683035</v>
      </c>
    </row>
    <row r="19" spans="1:5" x14ac:dyDescent="0.25">
      <c r="A19" s="3">
        <v>2017</v>
      </c>
      <c r="B19" s="15">
        <f>SUM('Revenue Current'!$B$70:$B$73)</f>
        <v>1047.93041249</v>
      </c>
      <c r="C19" s="15">
        <f>SUM('Total Revenue and Grants'!$B$70:$B$73)</f>
        <v>1074.2325688299998</v>
      </c>
      <c r="D19" s="15">
        <f>SUM('Expenditure Current'!$B$70:$B$73)</f>
        <v>1005.8275970499998</v>
      </c>
      <c r="E19" s="15">
        <f>SUM('Total Expenditure'!$B$70:$B$73)</f>
        <v>1177.5957895600002</v>
      </c>
    </row>
    <row r="20" spans="1:5" x14ac:dyDescent="0.25">
      <c r="A20" s="3">
        <v>2018</v>
      </c>
      <c r="B20" s="15">
        <f>SUM('Revenue Current'!$B$74:$B$77)</f>
        <v>1139.3689157599999</v>
      </c>
      <c r="C20" s="15">
        <f>SUM('Total Revenue and Grants'!$B$74:$B$77)</f>
        <v>1193.7030679899999</v>
      </c>
      <c r="D20" s="15">
        <f>SUM('Expenditure Current'!$B$74:$B$77)</f>
        <v>1052.8508957189663</v>
      </c>
      <c r="E20" s="15">
        <f>SUM('Total Expenditure'!$B$74:$B$77)</f>
        <v>1221.2759383789662</v>
      </c>
    </row>
    <row r="21" spans="1:5" x14ac:dyDescent="0.25">
      <c r="A21" s="3">
        <v>2019</v>
      </c>
      <c r="B21" s="15">
        <f>SUM('Revenue Current'!$B$78:$B$81)</f>
        <v>1147.6998944599998</v>
      </c>
      <c r="C21" s="15">
        <f>SUM('Total Revenue and Grants'!$B$78:$B$81)</f>
        <v>1176.3436359100001</v>
      </c>
      <c r="D21" s="15">
        <f>SUM('Expenditure Current'!$B$78:$B$81)</f>
        <v>1084.5036878800001</v>
      </c>
      <c r="E21" s="15">
        <f>SUM('Total Expenditure'!$B$78:$B$81)</f>
        <v>1306.6698483599998</v>
      </c>
    </row>
    <row r="22" spans="1:5" x14ac:dyDescent="0.25">
      <c r="A22" s="3">
        <v>2020</v>
      </c>
      <c r="B22" s="15">
        <f>SUM('Revenue Current'!$B$82:$B$85)</f>
        <v>944.22107749999998</v>
      </c>
      <c r="C22" s="15">
        <f>SUM('Total Revenue and Grants'!$B$82:$B$85)</f>
        <v>986.58527310999978</v>
      </c>
      <c r="D22" s="15">
        <f>SUM('Expenditure Current'!$B$82:$B$85)</f>
        <v>1007.37851484</v>
      </c>
      <c r="E22" s="15">
        <f>SUM('Total Expenditure'!$B$82:$B$85)</f>
        <v>1352.5125869199999</v>
      </c>
    </row>
    <row r="23" spans="1:5" x14ac:dyDescent="0.25">
      <c r="A23" s="3">
        <v>2021</v>
      </c>
      <c r="B23" s="15">
        <f>SUM('Revenue Current'!$B$86:$B$89)</f>
        <v>1081.9198835100001</v>
      </c>
      <c r="C23" s="15">
        <f>SUM('Total Revenue and Grants'!$B$86:$B$89)</f>
        <v>1100.5553590000002</v>
      </c>
      <c r="D23" s="15">
        <f>SUM('Expenditure Current'!$B$86:$B$89)</f>
        <v>933.91422257000011</v>
      </c>
      <c r="E23" s="15">
        <f>SUM('Total Expenditure'!$B$86:$B$89)</f>
        <v>1168.0612693</v>
      </c>
    </row>
    <row r="24" spans="1:5" x14ac:dyDescent="0.25">
      <c r="A24" s="4">
        <v>2022</v>
      </c>
      <c r="B24" s="10">
        <f>SUM('Revenue Current'!$B$90:$B$93)</f>
        <v>1215.5774458772098</v>
      </c>
      <c r="C24" s="10">
        <f>SUM('Total Revenue and Grants'!$B$90:$B$93)</f>
        <v>1264.7022999050218</v>
      </c>
      <c r="D24" s="10">
        <f>SUM('Expenditure Current'!$B$90:$B$93)</f>
        <v>948.26605525757611</v>
      </c>
      <c r="E24" s="10">
        <f>SUM('Total Expenditure'!$B$90:$B$93)</f>
        <v>1216.6043675277906</v>
      </c>
    </row>
    <row r="25" spans="1:5" x14ac:dyDescent="0.25">
      <c r="A25" s="4">
        <v>2023</v>
      </c>
      <c r="B25" s="10">
        <f>SUM('Revenue Current'!$B$94:$B$97)</f>
        <v>1270.3620312106525</v>
      </c>
      <c r="C25" s="10">
        <f>SUM('Total Revenue and Grants'!$B$94:$B$97)</f>
        <v>1365.2836005528225</v>
      </c>
      <c r="D25" s="10">
        <f>SUM('Expenditure Current'!$B$94:$B$97)</f>
        <v>986.58864716687549</v>
      </c>
      <c r="E25" s="10">
        <f>SUM('Total Expenditure'!$B$94:$B$97)</f>
        <v>1259.7856649722946</v>
      </c>
    </row>
    <row r="26" spans="1:5" x14ac:dyDescent="0.25">
      <c r="A26" s="4">
        <v>2024</v>
      </c>
      <c r="B26" s="10">
        <f>SUM('Revenue Current'!$B$98:$B$101)</f>
        <v>1343.1556196759075</v>
      </c>
      <c r="C26" s="10">
        <f>SUM('Total Revenue and Grants'!$B$98:$B$101)</f>
        <v>1436.0519361893118</v>
      </c>
      <c r="D26" s="10">
        <f>SUM('Expenditure Current'!$B$98:$B$101)</f>
        <v>1032.5818080236663</v>
      </c>
      <c r="E26" s="10">
        <f>SUM('Total Expenditure'!$B$98:$B$101)</f>
        <v>1306.4581192773167</v>
      </c>
    </row>
    <row r="27" spans="1:5" x14ac:dyDescent="0.25">
      <c r="A27" s="4">
        <v>2025</v>
      </c>
      <c r="B27" s="10">
        <f>SUM('Revenue Current'!$B$102:$B$105)</f>
        <v>1421.1522053151734</v>
      </c>
      <c r="C27" s="10">
        <f>SUM('Total Revenue and Grants'!$B$102:$B$105)</f>
        <v>1508.2909714587813</v>
      </c>
      <c r="D27" s="10">
        <f>SUM('Expenditure Current'!$B$102:$B$105)</f>
        <v>1083.2419037521072</v>
      </c>
      <c r="E27" s="10">
        <f>SUM('Total Expenditure'!$B$102:$B$105)</f>
        <v>1358.8556517981892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B3BD9-D9D9-411A-BFE7-DE787F2A6341}">
  <dimension ref="A1:D27"/>
  <sheetViews>
    <sheetView workbookViewId="0">
      <selection activeCell="P18" sqref="P18"/>
    </sheetView>
  </sheetViews>
  <sheetFormatPr defaultRowHeight="14.3" x14ac:dyDescent="0.25"/>
  <cols>
    <col min="1" max="1" width="9.125" style="2"/>
    <col min="2" max="2" width="16.125" style="2" bestFit="1" customWidth="1"/>
    <col min="3" max="4" width="12.625" style="2" bestFit="1" customWidth="1"/>
  </cols>
  <sheetData>
    <row r="1" spans="1:4" x14ac:dyDescent="0.25">
      <c r="A1" s="14" t="s">
        <v>113</v>
      </c>
      <c r="B1" s="14" t="s">
        <v>114</v>
      </c>
      <c r="C1" s="14" t="s">
        <v>115</v>
      </c>
      <c r="D1" s="14" t="s">
        <v>116</v>
      </c>
    </row>
    <row r="2" spans="1:4" x14ac:dyDescent="0.25">
      <c r="A2" s="3">
        <v>2000</v>
      </c>
      <c r="B2" s="15">
        <f>SUM('Revenue Current'!$B$2:$B$5)</f>
        <v>349.79400000000004</v>
      </c>
      <c r="C2" s="15" t="e">
        <v>#N/A</v>
      </c>
      <c r="D2" s="15" t="e">
        <v>#N/A</v>
      </c>
    </row>
    <row r="3" spans="1:4" x14ac:dyDescent="0.25">
      <c r="A3" s="3">
        <v>2001</v>
      </c>
      <c r="B3" s="15">
        <f>SUM('Revenue Current'!$B$6:$B$9)</f>
        <v>372.053</v>
      </c>
      <c r="C3" s="15" t="e">
        <v>#N/A</v>
      </c>
      <c r="D3" s="15" t="e">
        <v>#N/A</v>
      </c>
    </row>
    <row r="4" spans="1:4" x14ac:dyDescent="0.25">
      <c r="A4" s="3">
        <v>2002</v>
      </c>
      <c r="B4" s="15">
        <f>SUM('Revenue Current'!$B$10:$B$13)</f>
        <v>425.75700000000006</v>
      </c>
      <c r="C4" s="15" t="e">
        <v>#N/A</v>
      </c>
      <c r="D4" s="15" t="e">
        <v>#N/A</v>
      </c>
    </row>
    <row r="5" spans="1:4" x14ac:dyDescent="0.25">
      <c r="A5" s="3">
        <v>2003</v>
      </c>
      <c r="B5" s="15">
        <f>SUM('Revenue Current'!$B$14:$B$17)</f>
        <v>421.82199999999995</v>
      </c>
      <c r="C5" s="15" t="e">
        <v>#N/A</v>
      </c>
      <c r="D5" s="15" t="e">
        <v>#N/A</v>
      </c>
    </row>
    <row r="6" spans="1:4" x14ac:dyDescent="0.25">
      <c r="A6" s="3">
        <v>2004</v>
      </c>
      <c r="B6" s="15">
        <f>SUM('Revenue Current'!$B$18:$B$21)</f>
        <v>461.99299999999994</v>
      </c>
      <c r="C6" s="15" t="e">
        <v>#N/A</v>
      </c>
      <c r="D6" s="15" t="e">
        <v>#N/A</v>
      </c>
    </row>
    <row r="7" spans="1:4" x14ac:dyDescent="0.25">
      <c r="A7" s="3">
        <v>2005</v>
      </c>
      <c r="B7" s="15">
        <f>SUM('Revenue Current'!$B$22:$B$25)</f>
        <v>511.47</v>
      </c>
      <c r="C7" s="15" t="e">
        <v>#N/A</v>
      </c>
      <c r="D7" s="15" t="e">
        <v>#N/A</v>
      </c>
    </row>
    <row r="8" spans="1:4" x14ac:dyDescent="0.25">
      <c r="A8" s="3">
        <v>2006</v>
      </c>
      <c r="B8" s="15">
        <f>SUM('Revenue Current'!$B$26:$B$29)</f>
        <v>565.94900000000007</v>
      </c>
      <c r="C8" s="15" t="e">
        <v>#N/A</v>
      </c>
      <c r="D8" s="15" t="e">
        <v>#N/A</v>
      </c>
    </row>
    <row r="9" spans="1:4" x14ac:dyDescent="0.25">
      <c r="A9" s="3">
        <v>2007</v>
      </c>
      <c r="B9" s="15">
        <f>SUM('Revenue Current'!$B$30:$B$33)</f>
        <v>651.46500000000003</v>
      </c>
      <c r="C9" s="15" t="e">
        <v>#N/A</v>
      </c>
      <c r="D9" s="15" t="e">
        <v>#N/A</v>
      </c>
    </row>
    <row r="10" spans="1:4" x14ac:dyDescent="0.25">
      <c r="A10" s="3">
        <v>2008</v>
      </c>
      <c r="B10" s="15">
        <f>SUM('Revenue Current'!$B$34:$B$37)</f>
        <v>732.34400000000005</v>
      </c>
      <c r="C10" s="15" t="e">
        <v>#N/A</v>
      </c>
      <c r="D10" s="15" t="e">
        <v>#N/A</v>
      </c>
    </row>
    <row r="11" spans="1:4" x14ac:dyDescent="0.25">
      <c r="A11" s="3">
        <v>2009</v>
      </c>
      <c r="B11" s="15">
        <f>SUM('Revenue Current'!$B$38:$B$41)</f>
        <v>660.27417198000001</v>
      </c>
      <c r="C11" s="15" t="e">
        <v>#N/A</v>
      </c>
      <c r="D11" s="15" t="e">
        <v>#N/A</v>
      </c>
    </row>
    <row r="12" spans="1:4" x14ac:dyDescent="0.25">
      <c r="A12" s="3">
        <v>2010</v>
      </c>
      <c r="B12" s="15">
        <f>SUM('Revenue Current'!$B$42:$B$45)</f>
        <v>753.76814981488076</v>
      </c>
      <c r="C12" s="15" t="e">
        <v>#N/A</v>
      </c>
      <c r="D12" s="15" t="e">
        <v>#N/A</v>
      </c>
    </row>
    <row r="13" spans="1:4" x14ac:dyDescent="0.25">
      <c r="A13" s="3">
        <v>2011</v>
      </c>
      <c r="B13" s="15">
        <f>SUM('Revenue Current'!$B$46:$B$49)</f>
        <v>786.98607629000003</v>
      </c>
      <c r="C13" s="15" t="e">
        <v>#N/A</v>
      </c>
      <c r="D13" s="15" t="e">
        <v>#N/A</v>
      </c>
    </row>
    <row r="14" spans="1:4" x14ac:dyDescent="0.25">
      <c r="A14" s="3">
        <v>2012</v>
      </c>
      <c r="B14" s="15">
        <f>SUM('Revenue Current'!$B$50:$B$53)</f>
        <v>825.60152360000006</v>
      </c>
      <c r="C14" s="15" t="e">
        <v>#N/A</v>
      </c>
      <c r="D14" s="15" t="e">
        <v>#N/A</v>
      </c>
    </row>
    <row r="15" spans="1:4" x14ac:dyDescent="0.25">
      <c r="A15" s="3">
        <v>2013</v>
      </c>
      <c r="B15" s="15">
        <f>SUM('Revenue Current'!$B$54:$B$57)</f>
        <v>851.58038990000011</v>
      </c>
      <c r="C15" s="15" t="e">
        <v>#N/A</v>
      </c>
      <c r="D15" s="15" t="e">
        <v>#N/A</v>
      </c>
    </row>
    <row r="16" spans="1:4" x14ac:dyDescent="0.25">
      <c r="A16" s="3">
        <v>2014</v>
      </c>
      <c r="B16" s="15">
        <f>SUM('Revenue Current'!$B$58:$B$61)</f>
        <v>911.66845306099981</v>
      </c>
      <c r="C16" s="15" t="e">
        <v>#N/A</v>
      </c>
      <c r="D16" s="15" t="e">
        <v>#N/A</v>
      </c>
    </row>
    <row r="17" spans="1:4" x14ac:dyDescent="0.25">
      <c r="A17" s="3">
        <v>2015</v>
      </c>
      <c r="B17" s="15">
        <f>SUM('Revenue Current'!$B$62:$B$65)</f>
        <v>993.98549002000016</v>
      </c>
      <c r="C17" s="15" t="e">
        <v>#N/A</v>
      </c>
      <c r="D17" s="15" t="e">
        <v>#N/A</v>
      </c>
    </row>
    <row r="18" spans="1:4" x14ac:dyDescent="0.25">
      <c r="A18" s="3">
        <v>2016</v>
      </c>
      <c r="B18" s="15">
        <f>SUM('Revenue Current'!$B$66:$B$69)</f>
        <v>1002.5766254499999</v>
      </c>
      <c r="C18" s="15" t="e">
        <v>#N/A</v>
      </c>
      <c r="D18" s="15" t="e">
        <v>#N/A</v>
      </c>
    </row>
    <row r="19" spans="1:4" x14ac:dyDescent="0.25">
      <c r="A19" s="3">
        <v>2017</v>
      </c>
      <c r="B19" s="15">
        <f>SUM('Revenue Current'!$B$70:$B$73)</f>
        <v>1047.93041249</v>
      </c>
      <c r="C19" s="15" t="e">
        <v>#N/A</v>
      </c>
      <c r="D19" s="15" t="e">
        <v>#N/A</v>
      </c>
    </row>
    <row r="20" spans="1:4" x14ac:dyDescent="0.25">
      <c r="A20" s="3">
        <v>2018</v>
      </c>
      <c r="B20" s="15">
        <f>SUM('Revenue Current'!$B$74:$B$77)</f>
        <v>1139.3689157599999</v>
      </c>
      <c r="C20" s="15" t="e">
        <v>#N/A</v>
      </c>
      <c r="D20" s="15" t="e">
        <v>#N/A</v>
      </c>
    </row>
    <row r="21" spans="1:4" x14ac:dyDescent="0.25">
      <c r="A21" s="3">
        <v>2019</v>
      </c>
      <c r="B21" s="15">
        <f>SUM('Revenue Current'!$B$78:$B$81)</f>
        <v>1147.6998944599998</v>
      </c>
      <c r="C21" s="15" t="e">
        <v>#N/A</v>
      </c>
      <c r="D21" s="15" t="e">
        <v>#N/A</v>
      </c>
    </row>
    <row r="22" spans="1:4" x14ac:dyDescent="0.25">
      <c r="A22" s="3">
        <v>2020</v>
      </c>
      <c r="B22" s="15">
        <f>SUM('Revenue Current'!$B$82:$B$85)</f>
        <v>944.22107749999998</v>
      </c>
      <c r="C22" s="15" t="e">
        <v>#N/A</v>
      </c>
      <c r="D22" s="15" t="e">
        <v>#N/A</v>
      </c>
    </row>
    <row r="23" spans="1:4" x14ac:dyDescent="0.25">
      <c r="A23" s="3">
        <v>2021</v>
      </c>
      <c r="B23" s="15">
        <f>SUM('Revenue Current'!$B$86:$B$89)</f>
        <v>1081.9198835100001</v>
      </c>
      <c r="C23" s="15">
        <f>B23</f>
        <v>1081.9198835100001</v>
      </c>
      <c r="D23" s="15">
        <f>B23</f>
        <v>1081.9198835100001</v>
      </c>
    </row>
    <row r="24" spans="1:4" x14ac:dyDescent="0.25">
      <c r="A24" s="4">
        <v>2022</v>
      </c>
      <c r="B24" s="10">
        <f>SUM('Revenue Current'!$B$90:$B$93)</f>
        <v>1215.5774458772098</v>
      </c>
      <c r="C24" s="10">
        <f>B24-_xlfn.STDEV.P(B2:B23)/2</f>
        <v>1088.5464155733139</v>
      </c>
      <c r="D24" s="10">
        <f>B24+_xlfn.STDEV.P(B2:B23)/2</f>
        <v>1342.6084761811057</v>
      </c>
    </row>
    <row r="25" spans="1:4" x14ac:dyDescent="0.25">
      <c r="A25" s="4">
        <v>2023</v>
      </c>
      <c r="B25" s="10">
        <f>SUM('Revenue Current'!$B$94:$B$97)</f>
        <v>1270.3620312106525</v>
      </c>
      <c r="C25" s="10">
        <f t="shared" ref="C25:C27" si="0">B25-_xlfn.STDEV.P(B3:B24)/2</f>
        <v>1142.8181744548742</v>
      </c>
      <c r="D25" s="10">
        <f t="shared" ref="D25:D27" si="1">B25+_xlfn.STDEV.P(B3:B24)/2</f>
        <v>1397.9058879664308</v>
      </c>
    </row>
    <row r="26" spans="1:4" x14ac:dyDescent="0.25">
      <c r="A26" s="4">
        <v>2024</v>
      </c>
      <c r="B26" s="10">
        <f>SUM('Revenue Current'!$B$98:$B$101)</f>
        <v>1343.1556196759075</v>
      </c>
      <c r="C26" s="10">
        <f t="shared" si="0"/>
        <v>1215.207135737086</v>
      </c>
      <c r="D26" s="10">
        <f t="shared" si="1"/>
        <v>1471.104103614729</v>
      </c>
    </row>
    <row r="27" spans="1:4" x14ac:dyDescent="0.25">
      <c r="A27" s="4">
        <v>2025</v>
      </c>
      <c r="B27" s="10">
        <f>SUM('Revenue Current'!$B$102:$B$105)</f>
        <v>1421.1522053151734</v>
      </c>
      <c r="C27" s="10">
        <f t="shared" si="0"/>
        <v>1291.0186992710678</v>
      </c>
      <c r="D27" s="10">
        <f t="shared" si="1"/>
        <v>1551.285711359279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7D2A-0085-44C6-974D-1E6E00F6E585}">
  <dimension ref="A1:D27"/>
  <sheetViews>
    <sheetView workbookViewId="0">
      <selection activeCell="O27" sqref="O27"/>
    </sheetView>
  </sheetViews>
  <sheetFormatPr defaultRowHeight="14.3" x14ac:dyDescent="0.25"/>
  <cols>
    <col min="1" max="1" width="9.125" style="2"/>
    <col min="2" max="2" width="24.125" style="2" bestFit="1" customWidth="1"/>
    <col min="3" max="4" width="12.625" style="2" bestFit="1" customWidth="1"/>
  </cols>
  <sheetData>
    <row r="1" spans="1:4" x14ac:dyDescent="0.25">
      <c r="A1" s="14" t="s">
        <v>113</v>
      </c>
      <c r="B1" s="14" t="s">
        <v>110</v>
      </c>
      <c r="C1" s="14" t="s">
        <v>115</v>
      </c>
      <c r="D1" s="14" t="s">
        <v>116</v>
      </c>
    </row>
    <row r="2" spans="1:4" x14ac:dyDescent="0.25">
      <c r="A2" s="3">
        <v>2000</v>
      </c>
      <c r="B2" s="15">
        <v>415.96800000000007</v>
      </c>
      <c r="C2" s="15" t="e">
        <v>#N/A</v>
      </c>
      <c r="D2" s="15" t="e">
        <v>#N/A</v>
      </c>
    </row>
    <row r="3" spans="1:4" x14ac:dyDescent="0.25">
      <c r="A3" s="3">
        <v>2001</v>
      </c>
      <c r="B3" s="15">
        <v>458.64500000000004</v>
      </c>
      <c r="C3" s="15" t="e">
        <v>#N/A</v>
      </c>
      <c r="D3" s="15" t="e">
        <v>#N/A</v>
      </c>
    </row>
    <row r="4" spans="1:4" x14ac:dyDescent="0.25">
      <c r="A4" s="3">
        <v>2002</v>
      </c>
      <c r="B4" s="15">
        <v>478.92700000000002</v>
      </c>
      <c r="C4" s="15" t="e">
        <v>#N/A</v>
      </c>
      <c r="D4" s="15" t="e">
        <v>#N/A</v>
      </c>
    </row>
    <row r="5" spans="1:4" x14ac:dyDescent="0.25">
      <c r="A5" s="3">
        <v>2003</v>
      </c>
      <c r="B5" s="15">
        <v>453.036</v>
      </c>
      <c r="C5" s="15" t="e">
        <v>#N/A</v>
      </c>
      <c r="D5" s="15" t="e">
        <v>#N/A</v>
      </c>
    </row>
    <row r="6" spans="1:4" x14ac:dyDescent="0.25">
      <c r="A6" s="3">
        <v>2004</v>
      </c>
      <c r="B6" s="15">
        <v>519.16999999999985</v>
      </c>
      <c r="C6" s="15" t="e">
        <v>#N/A</v>
      </c>
      <c r="D6" s="15" t="e">
        <v>#N/A</v>
      </c>
    </row>
    <row r="7" spans="1:4" x14ac:dyDescent="0.25">
      <c r="A7" s="3">
        <v>2005</v>
      </c>
      <c r="B7" s="15">
        <v>531.93999999999994</v>
      </c>
      <c r="C7" s="15" t="e">
        <v>#N/A</v>
      </c>
      <c r="D7" s="15" t="e">
        <v>#N/A</v>
      </c>
    </row>
    <row r="8" spans="1:4" x14ac:dyDescent="0.25">
      <c r="A8" s="3">
        <v>2006</v>
      </c>
      <c r="B8" s="15">
        <v>601.21699999999987</v>
      </c>
      <c r="C8" s="15" t="e">
        <v>#N/A</v>
      </c>
      <c r="D8" s="15" t="e">
        <v>#N/A</v>
      </c>
    </row>
    <row r="9" spans="1:4" x14ac:dyDescent="0.25">
      <c r="A9" s="3">
        <v>2007</v>
      </c>
      <c r="B9" s="15">
        <v>765.66599999999983</v>
      </c>
      <c r="C9" s="15" t="e">
        <v>#N/A</v>
      </c>
      <c r="D9" s="15" t="e">
        <v>#N/A</v>
      </c>
    </row>
    <row r="10" spans="1:4" x14ac:dyDescent="0.25">
      <c r="A10" s="3">
        <v>2008</v>
      </c>
      <c r="B10" s="15">
        <v>803.64199999999983</v>
      </c>
      <c r="C10" s="15" t="e">
        <v>#N/A</v>
      </c>
      <c r="D10" s="15" t="e">
        <v>#N/A</v>
      </c>
    </row>
    <row r="11" spans="1:4" x14ac:dyDescent="0.25">
      <c r="A11" s="3">
        <v>2009</v>
      </c>
      <c r="B11" s="15">
        <v>699.02092215000027</v>
      </c>
      <c r="C11" s="15" t="e">
        <v>#N/A</v>
      </c>
      <c r="D11" s="15" t="e">
        <v>#N/A</v>
      </c>
    </row>
    <row r="12" spans="1:4" x14ac:dyDescent="0.25">
      <c r="A12" s="3">
        <v>2010</v>
      </c>
      <c r="B12" s="15">
        <v>769.52165413488069</v>
      </c>
      <c r="C12" s="15" t="e">
        <v>#N/A</v>
      </c>
      <c r="D12" s="15" t="e">
        <v>#N/A</v>
      </c>
    </row>
    <row r="13" spans="1:4" x14ac:dyDescent="0.25">
      <c r="A13" s="3">
        <v>2011</v>
      </c>
      <c r="B13" s="15">
        <v>816.18445980000013</v>
      </c>
      <c r="C13" s="15" t="e">
        <v>#N/A</v>
      </c>
      <c r="D13" s="15" t="e">
        <v>#N/A</v>
      </c>
    </row>
    <row r="14" spans="1:4" x14ac:dyDescent="0.25">
      <c r="A14" s="3">
        <v>2012</v>
      </c>
      <c r="B14" s="15">
        <v>877.60812219000002</v>
      </c>
      <c r="C14" s="15" t="e">
        <v>#N/A</v>
      </c>
      <c r="D14" s="15" t="e">
        <v>#N/A</v>
      </c>
    </row>
    <row r="15" spans="1:4" x14ac:dyDescent="0.25">
      <c r="A15" s="3">
        <v>2013</v>
      </c>
      <c r="B15" s="15">
        <v>884.94116020000001</v>
      </c>
      <c r="C15" s="15" t="e">
        <v>#N/A</v>
      </c>
      <c r="D15" s="15" t="e">
        <v>#N/A</v>
      </c>
    </row>
    <row r="16" spans="1:4" x14ac:dyDescent="0.25">
      <c r="A16" s="3">
        <v>2014</v>
      </c>
      <c r="B16" s="15">
        <v>1000.364199651</v>
      </c>
      <c r="C16" s="15" t="e">
        <v>#N/A</v>
      </c>
      <c r="D16" s="15" t="e">
        <v>#N/A</v>
      </c>
    </row>
    <row r="17" spans="1:4" x14ac:dyDescent="0.25">
      <c r="A17" s="3">
        <v>2015</v>
      </c>
      <c r="B17" s="15">
        <v>1022.2913205299997</v>
      </c>
      <c r="C17" s="15" t="e">
        <v>#N/A</v>
      </c>
      <c r="D17" s="15" t="e">
        <v>#N/A</v>
      </c>
    </row>
    <row r="18" spans="1:4" x14ac:dyDescent="0.25">
      <c r="A18" s="3">
        <v>2016</v>
      </c>
      <c r="B18" s="15">
        <v>1039.4190527299997</v>
      </c>
      <c r="C18" s="15" t="e">
        <v>#N/A</v>
      </c>
      <c r="D18" s="15" t="e">
        <v>#N/A</v>
      </c>
    </row>
    <row r="19" spans="1:4" x14ac:dyDescent="0.25">
      <c r="A19" s="3">
        <v>2017</v>
      </c>
      <c r="B19" s="15">
        <v>1074.2325688299998</v>
      </c>
      <c r="C19" s="15" t="e">
        <v>#N/A</v>
      </c>
      <c r="D19" s="15" t="e">
        <v>#N/A</v>
      </c>
    </row>
    <row r="20" spans="1:4" x14ac:dyDescent="0.25">
      <c r="A20" s="3">
        <v>2018</v>
      </c>
      <c r="B20" s="15">
        <v>1193.7030679899999</v>
      </c>
      <c r="C20" s="15" t="e">
        <v>#N/A</v>
      </c>
      <c r="D20" s="15" t="e">
        <v>#N/A</v>
      </c>
    </row>
    <row r="21" spans="1:4" x14ac:dyDescent="0.25">
      <c r="A21" s="3">
        <v>2019</v>
      </c>
      <c r="B21" s="15">
        <v>1176.3436359100001</v>
      </c>
      <c r="C21" s="15" t="e">
        <v>#N/A</v>
      </c>
      <c r="D21" s="15" t="e">
        <v>#N/A</v>
      </c>
    </row>
    <row r="22" spans="1:4" x14ac:dyDescent="0.25">
      <c r="A22" s="3">
        <v>2020</v>
      </c>
      <c r="B22" s="15">
        <v>986.58527310999978</v>
      </c>
      <c r="C22" s="15" t="e">
        <v>#N/A</v>
      </c>
      <c r="D22" s="15" t="e">
        <v>#N/A</v>
      </c>
    </row>
    <row r="23" spans="1:4" x14ac:dyDescent="0.25">
      <c r="A23" s="3">
        <v>2021</v>
      </c>
      <c r="B23" s="15">
        <v>1100.5553590000002</v>
      </c>
      <c r="C23" s="15">
        <f>B23</f>
        <v>1100.5553590000002</v>
      </c>
      <c r="D23" s="15">
        <f>B23</f>
        <v>1100.5553590000002</v>
      </c>
    </row>
    <row r="24" spans="1:4" x14ac:dyDescent="0.25">
      <c r="A24" s="4">
        <v>2022</v>
      </c>
      <c r="B24" s="10">
        <v>1224.7405026134306</v>
      </c>
      <c r="C24" s="10">
        <f>B24-_xlfn.STDEV.P(B2:B23)/2</f>
        <v>1101.0114206274015</v>
      </c>
      <c r="D24" s="10">
        <f>B24+_xlfn.STDEV.P(B2:B23)/2</f>
        <v>1348.4695845994597</v>
      </c>
    </row>
    <row r="25" spans="1:4" x14ac:dyDescent="0.25">
      <c r="A25" s="4">
        <v>2023</v>
      </c>
      <c r="B25" s="10">
        <v>1289.564558095261</v>
      </c>
      <c r="C25" s="10">
        <f t="shared" ref="C25:C27" si="0">B25-_xlfn.STDEV.P(B3:B24)/2</f>
        <v>1165.9218551402457</v>
      </c>
      <c r="D25" s="10">
        <f t="shared" ref="D25:D27" si="1">B25+_xlfn.STDEV.P(B3:B24)/2</f>
        <v>1413.2072610502762</v>
      </c>
    </row>
    <row r="26" spans="1:4" x14ac:dyDescent="0.25">
      <c r="A26" s="4">
        <v>2024</v>
      </c>
      <c r="B26" s="10">
        <v>1356.6039022249129</v>
      </c>
      <c r="C26" s="10">
        <f t="shared" si="0"/>
        <v>1231.7965590643082</v>
      </c>
      <c r="D26" s="10">
        <f t="shared" si="1"/>
        <v>1481.4112453855175</v>
      </c>
    </row>
    <row r="27" spans="1:4" x14ac:dyDescent="0.25">
      <c r="A27" s="4">
        <v>2025</v>
      </c>
      <c r="B27" s="10">
        <v>1426.7620831950669</v>
      </c>
      <c r="C27" s="10">
        <f t="shared" si="0"/>
        <v>1300.3546701482462</v>
      </c>
      <c r="D27" s="10">
        <f t="shared" si="1"/>
        <v>1553.1694962418876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5342-B4E2-43A6-AE60-EDF98511EA1F}">
  <dimension ref="A1:D27"/>
  <sheetViews>
    <sheetView topLeftCell="A10" workbookViewId="0">
      <selection activeCell="O32" sqref="O32"/>
    </sheetView>
  </sheetViews>
  <sheetFormatPr defaultRowHeight="14.3" x14ac:dyDescent="0.25"/>
  <cols>
    <col min="1" max="1" width="9.125" style="2"/>
    <col min="2" max="2" width="24.125" style="2" bestFit="1" customWidth="1"/>
    <col min="3" max="4" width="12.625" style="2" bestFit="1" customWidth="1"/>
  </cols>
  <sheetData>
    <row r="1" spans="1:4" x14ac:dyDescent="0.25">
      <c r="A1" s="14" t="s">
        <v>113</v>
      </c>
      <c r="B1" s="14" t="s">
        <v>111</v>
      </c>
      <c r="C1" s="14" t="s">
        <v>115</v>
      </c>
      <c r="D1" s="14" t="s">
        <v>116</v>
      </c>
    </row>
    <row r="2" spans="1:4" x14ac:dyDescent="0.25">
      <c r="A2" s="3">
        <v>2000</v>
      </c>
      <c r="B2" s="15">
        <v>308.36500000000001</v>
      </c>
      <c r="C2" s="15" t="e">
        <v>#N/A</v>
      </c>
      <c r="D2" s="15" t="e">
        <v>#N/A</v>
      </c>
    </row>
    <row r="3" spans="1:4" x14ac:dyDescent="0.25">
      <c r="A3" s="3">
        <v>2001</v>
      </c>
      <c r="B3" s="15">
        <v>333.66499999999996</v>
      </c>
      <c r="C3" s="15" t="e">
        <v>#N/A</v>
      </c>
      <c r="D3" s="15" t="e">
        <v>#N/A</v>
      </c>
    </row>
    <row r="4" spans="1:4" x14ac:dyDescent="0.25">
      <c r="A4" s="3">
        <v>2002</v>
      </c>
      <c r="B4" s="15">
        <v>333.44300000000004</v>
      </c>
      <c r="C4" s="15" t="e">
        <v>#N/A</v>
      </c>
      <c r="D4" s="15" t="e">
        <v>#N/A</v>
      </c>
    </row>
    <row r="5" spans="1:4" x14ac:dyDescent="0.25">
      <c r="A5" s="3">
        <v>2003</v>
      </c>
      <c r="B5" s="15">
        <v>421.82199999999995</v>
      </c>
      <c r="C5" s="15" t="e">
        <v>#N/A</v>
      </c>
      <c r="D5" s="15" t="e">
        <v>#N/A</v>
      </c>
    </row>
    <row r="6" spans="1:4" x14ac:dyDescent="0.25">
      <c r="A6" s="3">
        <v>2004</v>
      </c>
      <c r="B6" s="15">
        <v>467.68400000000008</v>
      </c>
      <c r="C6" s="15" t="e">
        <v>#N/A</v>
      </c>
      <c r="D6" s="15" t="e">
        <v>#N/A</v>
      </c>
    </row>
    <row r="7" spans="1:4" x14ac:dyDescent="0.25">
      <c r="A7" s="3">
        <v>2005</v>
      </c>
      <c r="B7" s="15">
        <v>561.15100000000007</v>
      </c>
      <c r="C7" s="15" t="e">
        <v>#N/A</v>
      </c>
      <c r="D7" s="15" t="e">
        <v>#N/A</v>
      </c>
    </row>
    <row r="8" spans="1:4" x14ac:dyDescent="0.25">
      <c r="A8" s="3">
        <v>2006</v>
      </c>
      <c r="B8" s="15">
        <v>550.83300000000008</v>
      </c>
      <c r="C8" s="15" t="e">
        <v>#N/A</v>
      </c>
      <c r="D8" s="15" t="e">
        <v>#N/A</v>
      </c>
    </row>
    <row r="9" spans="1:4" x14ac:dyDescent="0.25">
      <c r="A9" s="3">
        <v>2007</v>
      </c>
      <c r="B9" s="15">
        <v>636.11899999999991</v>
      </c>
      <c r="C9" s="15" t="e">
        <v>#N/A</v>
      </c>
      <c r="D9" s="15" t="e">
        <v>#N/A</v>
      </c>
    </row>
    <row r="10" spans="1:4" x14ac:dyDescent="0.25">
      <c r="A10" s="3">
        <v>2008</v>
      </c>
      <c r="B10" s="15">
        <v>617.85900000000004</v>
      </c>
      <c r="C10" s="15" t="e">
        <v>#N/A</v>
      </c>
      <c r="D10" s="15" t="e">
        <v>#N/A</v>
      </c>
    </row>
    <row r="11" spans="1:4" x14ac:dyDescent="0.25">
      <c r="A11" s="3">
        <v>2009</v>
      </c>
      <c r="B11" s="15">
        <v>662.06571777000011</v>
      </c>
      <c r="C11" s="15" t="e">
        <v>#N/A</v>
      </c>
      <c r="D11" s="15" t="e">
        <v>#N/A</v>
      </c>
    </row>
    <row r="12" spans="1:4" x14ac:dyDescent="0.25">
      <c r="A12" s="3">
        <v>2010</v>
      </c>
      <c r="B12" s="15">
        <v>682.7342226999998</v>
      </c>
      <c r="C12" s="15" t="e">
        <v>#N/A</v>
      </c>
      <c r="D12" s="15" t="e">
        <v>#N/A</v>
      </c>
    </row>
    <row r="13" spans="1:4" x14ac:dyDescent="0.25">
      <c r="A13" s="3">
        <v>2011</v>
      </c>
      <c r="B13" s="15">
        <v>717.37962724332453</v>
      </c>
      <c r="C13" s="15" t="e">
        <v>#N/A</v>
      </c>
      <c r="D13" s="15" t="e">
        <v>#N/A</v>
      </c>
    </row>
    <row r="14" spans="1:4" x14ac:dyDescent="0.25">
      <c r="A14" s="3">
        <v>2012</v>
      </c>
      <c r="B14" s="15">
        <v>740.84018700999991</v>
      </c>
      <c r="C14" s="15" t="e">
        <v>#N/A</v>
      </c>
      <c r="D14" s="15" t="e">
        <v>#N/A</v>
      </c>
    </row>
    <row r="15" spans="1:4" x14ac:dyDescent="0.25">
      <c r="A15" s="3">
        <v>2013</v>
      </c>
      <c r="B15" s="15">
        <v>743.62251662000006</v>
      </c>
      <c r="C15" s="15" t="e">
        <v>#N/A</v>
      </c>
      <c r="D15" s="15" t="e">
        <v>#N/A</v>
      </c>
    </row>
    <row r="16" spans="1:4" x14ac:dyDescent="0.25">
      <c r="A16" s="3">
        <v>2014</v>
      </c>
      <c r="B16" s="15">
        <v>817.57029699999998</v>
      </c>
      <c r="C16" s="15" t="e">
        <v>#N/A</v>
      </c>
      <c r="D16" s="15" t="e">
        <v>#N/A</v>
      </c>
    </row>
    <row r="17" spans="1:4" x14ac:dyDescent="0.25">
      <c r="A17" s="3">
        <v>2015</v>
      </c>
      <c r="B17" s="15">
        <v>893.99033670000017</v>
      </c>
      <c r="C17" s="15" t="e">
        <v>#N/A</v>
      </c>
      <c r="D17" s="15" t="e">
        <v>#N/A</v>
      </c>
    </row>
    <row r="18" spans="1:4" x14ac:dyDescent="0.25">
      <c r="A18" s="3">
        <v>2016</v>
      </c>
      <c r="B18" s="15">
        <v>950.94175564000011</v>
      </c>
      <c r="C18" s="15" t="e">
        <v>#N/A</v>
      </c>
      <c r="D18" s="15" t="e">
        <v>#N/A</v>
      </c>
    </row>
    <row r="19" spans="1:4" x14ac:dyDescent="0.25">
      <c r="A19" s="3">
        <v>2017</v>
      </c>
      <c r="B19" s="15">
        <v>1005.8275970499998</v>
      </c>
      <c r="C19" s="15" t="e">
        <v>#N/A</v>
      </c>
      <c r="D19" s="15" t="e">
        <v>#N/A</v>
      </c>
    </row>
    <row r="20" spans="1:4" x14ac:dyDescent="0.25">
      <c r="A20" s="3">
        <v>2018</v>
      </c>
      <c r="B20" s="15">
        <v>1052.8508957189663</v>
      </c>
      <c r="C20" s="15" t="e">
        <v>#N/A</v>
      </c>
      <c r="D20" s="15" t="e">
        <v>#N/A</v>
      </c>
    </row>
    <row r="21" spans="1:4" x14ac:dyDescent="0.25">
      <c r="A21" s="3">
        <v>2019</v>
      </c>
      <c r="B21" s="15">
        <v>1084.5036878800001</v>
      </c>
      <c r="C21" s="15" t="e">
        <v>#N/A</v>
      </c>
      <c r="D21" s="15" t="e">
        <v>#N/A</v>
      </c>
    </row>
    <row r="22" spans="1:4" x14ac:dyDescent="0.25">
      <c r="A22" s="3">
        <v>2020</v>
      </c>
      <c r="B22" s="15">
        <v>1007.37851484</v>
      </c>
      <c r="C22" s="15" t="e">
        <v>#N/A</v>
      </c>
      <c r="D22" s="15" t="e">
        <v>#N/A</v>
      </c>
    </row>
    <row r="23" spans="1:4" x14ac:dyDescent="0.25">
      <c r="A23" s="3">
        <v>2021</v>
      </c>
      <c r="B23" s="15">
        <v>933.91422257000011</v>
      </c>
      <c r="C23" s="15">
        <f>B23</f>
        <v>933.91422257000011</v>
      </c>
      <c r="D23" s="15">
        <f>B23</f>
        <v>933.91422257000011</v>
      </c>
    </row>
    <row r="24" spans="1:4" x14ac:dyDescent="0.25">
      <c r="A24" s="4">
        <v>2022</v>
      </c>
      <c r="B24" s="10">
        <v>948.26605525757611</v>
      </c>
      <c r="C24" s="10">
        <f>B24-_xlfn.STDEV.P(B2:B23)/2</f>
        <v>829.55799264976793</v>
      </c>
      <c r="D24" s="10">
        <f>B24+_xlfn.STDEV.P(B2:B23)/2</f>
        <v>1066.9741178653844</v>
      </c>
    </row>
    <row r="25" spans="1:4" x14ac:dyDescent="0.25">
      <c r="A25" s="4">
        <v>2023</v>
      </c>
      <c r="B25" s="10">
        <v>986.58864716687549</v>
      </c>
      <c r="C25" s="10">
        <f t="shared" ref="C25:C27" si="0">B25-_xlfn.STDEV.P(B3:B24)/2</f>
        <v>873.64956673384211</v>
      </c>
      <c r="D25" s="10">
        <f t="shared" ref="D25:D27" si="1">B25+_xlfn.STDEV.P(B3:B24)/2</f>
        <v>1099.5277275999088</v>
      </c>
    </row>
    <row r="26" spans="1:4" x14ac:dyDescent="0.25">
      <c r="A26" s="4">
        <v>2024</v>
      </c>
      <c r="B26" s="10">
        <v>1032.5818080236663</v>
      </c>
      <c r="C26" s="10">
        <f t="shared" si="0"/>
        <v>925.68131969976821</v>
      </c>
      <c r="D26" s="10">
        <f t="shared" si="1"/>
        <v>1139.4822963475644</v>
      </c>
    </row>
    <row r="27" spans="1:4" x14ac:dyDescent="0.25">
      <c r="A27" s="4">
        <v>2025</v>
      </c>
      <c r="B27" s="10">
        <v>1083.2419037521072</v>
      </c>
      <c r="C27" s="10">
        <f t="shared" si="0"/>
        <v>983.83564042246985</v>
      </c>
      <c r="D27" s="10">
        <f t="shared" si="1"/>
        <v>1182.6481670817445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FC21-10E3-4D87-95C6-8106DC0C8D0D}">
  <dimension ref="A1:D27"/>
  <sheetViews>
    <sheetView workbookViewId="0">
      <selection activeCell="B2" sqref="B2"/>
    </sheetView>
  </sheetViews>
  <sheetFormatPr defaultRowHeight="14.3" x14ac:dyDescent="0.25"/>
  <cols>
    <col min="1" max="1" width="9.125" style="2"/>
    <col min="2" max="2" width="24.125" style="2" bestFit="1" customWidth="1"/>
    <col min="3" max="4" width="12.625" style="2" bestFit="1" customWidth="1"/>
  </cols>
  <sheetData>
    <row r="1" spans="1:4" x14ac:dyDescent="0.25">
      <c r="A1" s="14" t="s">
        <v>113</v>
      </c>
      <c r="B1" s="14" t="s">
        <v>112</v>
      </c>
      <c r="C1" s="14" t="s">
        <v>115</v>
      </c>
      <c r="D1" s="14" t="s">
        <v>116</v>
      </c>
    </row>
    <row r="2" spans="1:4" x14ac:dyDescent="0.25">
      <c r="A2" s="3">
        <v>2000</v>
      </c>
      <c r="B2" s="15">
        <v>541.71800000000007</v>
      </c>
      <c r="C2" s="15" t="e">
        <v>#N/A</v>
      </c>
      <c r="D2" s="15" t="e">
        <v>#N/A</v>
      </c>
    </row>
    <row r="3" spans="1:4" x14ac:dyDescent="0.25">
      <c r="A3" s="3">
        <v>2001</v>
      </c>
      <c r="B3" s="15">
        <v>589.16600000000005</v>
      </c>
      <c r="C3" s="15" t="e">
        <v>#N/A</v>
      </c>
      <c r="D3" s="15" t="e">
        <v>#N/A</v>
      </c>
    </row>
    <row r="4" spans="1:4" x14ac:dyDescent="0.25">
      <c r="A4" s="3">
        <v>2002</v>
      </c>
      <c r="B4" s="15">
        <v>593.75200000000007</v>
      </c>
      <c r="C4" s="15" t="e">
        <v>#N/A</v>
      </c>
      <c r="D4" s="15" t="e">
        <v>#N/A</v>
      </c>
    </row>
    <row r="5" spans="1:4" x14ac:dyDescent="0.25">
      <c r="A5" s="3">
        <v>2003</v>
      </c>
      <c r="B5" s="15">
        <v>627.47</v>
      </c>
      <c r="C5" s="15" t="e">
        <v>#N/A</v>
      </c>
      <c r="D5" s="15" t="e">
        <v>#N/A</v>
      </c>
    </row>
    <row r="6" spans="1:4" x14ac:dyDescent="0.25">
      <c r="A6" s="3">
        <v>2004</v>
      </c>
      <c r="B6" s="15">
        <v>647.3130000000001</v>
      </c>
      <c r="C6" s="15" t="e">
        <v>#N/A</v>
      </c>
      <c r="D6" s="15" t="e">
        <v>#N/A</v>
      </c>
    </row>
    <row r="7" spans="1:4" x14ac:dyDescent="0.25">
      <c r="A7" s="3">
        <v>2005</v>
      </c>
      <c r="B7" s="15">
        <v>684.23900000000026</v>
      </c>
      <c r="C7" s="15" t="e">
        <v>#N/A</v>
      </c>
      <c r="D7" s="15" t="e">
        <v>#N/A</v>
      </c>
    </row>
    <row r="8" spans="1:4" x14ac:dyDescent="0.25">
      <c r="A8" s="3">
        <v>2006</v>
      </c>
      <c r="B8" s="15">
        <v>648.57799999999986</v>
      </c>
      <c r="C8" s="15" t="e">
        <v>#N/A</v>
      </c>
      <c r="D8" s="15" t="e">
        <v>#N/A</v>
      </c>
    </row>
    <row r="9" spans="1:4" x14ac:dyDescent="0.25">
      <c r="A9" s="3">
        <v>2007</v>
      </c>
      <c r="B9" s="15">
        <v>796.505</v>
      </c>
      <c r="C9" s="15" t="e">
        <v>#N/A</v>
      </c>
      <c r="D9" s="15" t="e">
        <v>#N/A</v>
      </c>
    </row>
    <row r="10" spans="1:4" x14ac:dyDescent="0.25">
      <c r="A10" s="3">
        <v>2008</v>
      </c>
      <c r="B10" s="15">
        <v>759.46199999999999</v>
      </c>
      <c r="C10" s="15" t="e">
        <v>#N/A</v>
      </c>
      <c r="D10" s="15" t="e">
        <v>#N/A</v>
      </c>
    </row>
    <row r="11" spans="1:4" x14ac:dyDescent="0.25">
      <c r="A11" s="3">
        <v>2009</v>
      </c>
      <c r="B11" s="15">
        <v>775.39628517000006</v>
      </c>
      <c r="C11" s="15" t="e">
        <v>#N/A</v>
      </c>
      <c r="D11" s="15" t="e">
        <v>#N/A</v>
      </c>
    </row>
    <row r="12" spans="1:4" x14ac:dyDescent="0.25">
      <c r="A12" s="3">
        <v>2010</v>
      </c>
      <c r="B12" s="15">
        <v>815.86431811</v>
      </c>
      <c r="C12" s="15" t="e">
        <v>#N/A</v>
      </c>
      <c r="D12" s="15" t="e">
        <v>#N/A</v>
      </c>
    </row>
    <row r="13" spans="1:4" x14ac:dyDescent="0.25">
      <c r="A13" s="3">
        <v>2011</v>
      </c>
      <c r="B13" s="15">
        <v>839.09397344332456</v>
      </c>
      <c r="C13" s="15" t="e">
        <v>#N/A</v>
      </c>
      <c r="D13" s="15" t="e">
        <v>#N/A</v>
      </c>
    </row>
    <row r="14" spans="1:4" x14ac:dyDescent="0.25">
      <c r="A14" s="3">
        <v>2012</v>
      </c>
      <c r="B14" s="15">
        <v>902.73986954999987</v>
      </c>
      <c r="C14" s="15" t="e">
        <v>#N/A</v>
      </c>
      <c r="D14" s="15" t="e">
        <v>#N/A</v>
      </c>
    </row>
    <row r="15" spans="1:4" x14ac:dyDescent="0.25">
      <c r="A15" s="3">
        <v>2013</v>
      </c>
      <c r="B15" s="15">
        <v>922.11267819</v>
      </c>
      <c r="C15" s="15" t="e">
        <v>#N/A</v>
      </c>
      <c r="D15" s="15" t="e">
        <v>#N/A</v>
      </c>
    </row>
    <row r="16" spans="1:4" x14ac:dyDescent="0.25">
      <c r="A16" s="3">
        <v>2014</v>
      </c>
      <c r="B16" s="15">
        <v>1099.11804871</v>
      </c>
      <c r="C16" s="15" t="e">
        <v>#N/A</v>
      </c>
      <c r="D16" s="15" t="e">
        <v>#N/A</v>
      </c>
    </row>
    <row r="17" spans="1:4" x14ac:dyDescent="0.25">
      <c r="A17" s="3">
        <v>2015</v>
      </c>
      <c r="B17" s="15">
        <v>1298.5932168899999</v>
      </c>
      <c r="C17" s="15" t="e">
        <v>#N/A</v>
      </c>
      <c r="D17" s="15" t="e">
        <v>#N/A</v>
      </c>
    </row>
    <row r="18" spans="1:4" x14ac:dyDescent="0.25">
      <c r="A18" s="3">
        <v>2016</v>
      </c>
      <c r="B18" s="15">
        <v>1158.48683035</v>
      </c>
      <c r="C18" s="15" t="e">
        <v>#N/A</v>
      </c>
      <c r="D18" s="15" t="e">
        <v>#N/A</v>
      </c>
    </row>
    <row r="19" spans="1:4" x14ac:dyDescent="0.25">
      <c r="A19" s="3">
        <v>2017</v>
      </c>
      <c r="B19" s="15">
        <v>1177.5957895600002</v>
      </c>
      <c r="C19" s="15" t="e">
        <v>#N/A</v>
      </c>
      <c r="D19" s="15" t="e">
        <v>#N/A</v>
      </c>
    </row>
    <row r="20" spans="1:4" x14ac:dyDescent="0.25">
      <c r="A20" s="3">
        <v>2018</v>
      </c>
      <c r="B20" s="15">
        <v>1221.2759383789662</v>
      </c>
      <c r="C20" s="15" t="e">
        <v>#N/A</v>
      </c>
      <c r="D20" s="15" t="e">
        <v>#N/A</v>
      </c>
    </row>
    <row r="21" spans="1:4" x14ac:dyDescent="0.25">
      <c r="A21" s="3">
        <v>2019</v>
      </c>
      <c r="B21" s="15">
        <v>1306.6698483599998</v>
      </c>
      <c r="C21" s="15" t="e">
        <v>#N/A</v>
      </c>
      <c r="D21" s="15" t="e">
        <v>#N/A</v>
      </c>
    </row>
    <row r="22" spans="1:4" x14ac:dyDescent="0.25">
      <c r="A22" s="3">
        <v>2020</v>
      </c>
      <c r="B22" s="15">
        <v>1352.5125869199999</v>
      </c>
      <c r="C22" s="15" t="e">
        <v>#N/A</v>
      </c>
      <c r="D22" s="15" t="e">
        <v>#N/A</v>
      </c>
    </row>
    <row r="23" spans="1:4" x14ac:dyDescent="0.25">
      <c r="A23" s="3">
        <v>2021</v>
      </c>
      <c r="B23" s="15">
        <v>1168.0612693</v>
      </c>
      <c r="C23" s="15">
        <f>B23</f>
        <v>1168.0612693</v>
      </c>
      <c r="D23" s="15">
        <f>B23</f>
        <v>1168.0612693</v>
      </c>
    </row>
    <row r="24" spans="1:4" x14ac:dyDescent="0.25">
      <c r="A24" s="4">
        <v>2022</v>
      </c>
      <c r="B24" s="10">
        <v>1216.6043675277906</v>
      </c>
      <c r="C24" s="10">
        <f>B24-_xlfn.STDEV.P(B2:B23)/2</f>
        <v>1085.5753179981546</v>
      </c>
      <c r="D24" s="10">
        <f>B24+_xlfn.STDEV.P(B2:B23)/2</f>
        <v>1347.6334170574266</v>
      </c>
    </row>
    <row r="25" spans="1:4" x14ac:dyDescent="0.25">
      <c r="A25" s="4">
        <v>2023</v>
      </c>
      <c r="B25" s="10">
        <v>1259.7856649722946</v>
      </c>
      <c r="C25" s="10">
        <f t="shared" ref="C25:C27" si="0">B25-_xlfn.STDEV.P(B3:B24)/2</f>
        <v>1131.2319373688676</v>
      </c>
      <c r="D25" s="10">
        <f t="shared" ref="D25:D27" si="1">B25+_xlfn.STDEV.P(B3:B24)/2</f>
        <v>1388.3393925757216</v>
      </c>
    </row>
    <row r="26" spans="1:4" x14ac:dyDescent="0.25">
      <c r="A26" s="4">
        <v>2024</v>
      </c>
      <c r="B26" s="10">
        <v>1306.4581192773167</v>
      </c>
      <c r="C26" s="10">
        <f t="shared" si="0"/>
        <v>1179.5244630599195</v>
      </c>
      <c r="D26" s="10">
        <f t="shared" si="1"/>
        <v>1433.3917754947138</v>
      </c>
    </row>
    <row r="27" spans="1:4" x14ac:dyDescent="0.25">
      <c r="A27" s="4">
        <v>2025</v>
      </c>
      <c r="B27" s="10">
        <v>1358.8556517981892</v>
      </c>
      <c r="C27" s="10">
        <f t="shared" si="0"/>
        <v>1234.0431527813473</v>
      </c>
      <c r="D27" s="10">
        <f t="shared" si="1"/>
        <v>1483.6681508150311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Revenue Current</vt:lpstr>
      <vt:lpstr>Total Revenue and Grants</vt:lpstr>
      <vt:lpstr>Expenditure Current</vt:lpstr>
      <vt:lpstr>Total Expenditure</vt:lpstr>
      <vt:lpstr>Yearly</vt:lpstr>
      <vt:lpstr>Revenue Current Yearly</vt:lpstr>
      <vt:lpstr>Total Revenue and Grants Yearly</vt:lpstr>
      <vt:lpstr>Expenditure Current Yearly</vt:lpstr>
      <vt:lpstr> Total Expenditure 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Mahicol</cp:lastModifiedBy>
  <dcterms:created xsi:type="dcterms:W3CDTF">2023-02-20T01:26:33Z</dcterms:created>
  <dcterms:modified xsi:type="dcterms:W3CDTF">2023-04-07T17:48:40Z</dcterms:modified>
</cp:coreProperties>
</file>